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6+ozdDdViOYwUAFxgw7GWMOQrkxWR7BwOeH5EdseQOz68LkBXyKtRidsozQFv1Nw+FQIkxDl2H8zsGPuEZrflQ==" workbookSaltValue="JZh1rS3jAxCXvjC8wP9GKQ==" workbookSpinCount="100000" lockStructure="1"/>
  <bookViews>
    <workbookView xWindow="0" yWindow="0" windowWidth="23040" windowHeight="9156" tabRatio="772"/>
  </bookViews>
  <sheets>
    <sheet name="抵免科目申請表範例" sheetId="14" r:id="rId1"/>
    <sheet name="學分抵免原則快查表" sheetId="10" r:id="rId2"/>
    <sheet name="抵免科目申請表 #1" sheetId="4" r:id="rId3"/>
    <sheet name="抵免科目申請表 #2" sheetId="15" r:id="rId4"/>
    <sheet name="抵免科目申請表 #3" sheetId="16" r:id="rId5"/>
    <sheet name="資料驗證" sheetId="2" state="hidden" r:id="rId6"/>
  </sheets>
  <definedNames>
    <definedName name="_GoBack" localSheetId="2">'抵免科目申請表 #1'!$B$26</definedName>
    <definedName name="_GoBack" localSheetId="3">'抵免科目申請表 #2'!$B$26</definedName>
    <definedName name="_GoBack" localSheetId="4">'抵免科目申請表 #3'!$B$26</definedName>
    <definedName name="_GoBack" localSheetId="0">抵免科目申請表範例!$B$25</definedName>
    <definedName name="_xlnm.Print_Titles" localSheetId="2">'抵免科目申請表 #1'!$1:$10</definedName>
    <definedName name="_xlnm.Print_Titles" localSheetId="3">'抵免科目申請表 #2'!$1:$10</definedName>
    <definedName name="_xlnm.Print_Titles" localSheetId="4">'抵免科目申請表 #3'!$1:$10</definedName>
    <definedName name="_xlnm.Print_Titles" localSheetId="0">抵免科目申請表範例!$1:$10</definedName>
    <definedName name="年級">資料驗證!$F$2:$F$5</definedName>
    <definedName name="身份">資料驗證!$C$2:$C$4</definedName>
    <definedName name="身份別">資料驗證!$C$2:$C$4</definedName>
    <definedName name="課程屬性">資料驗證!$A$2:$A$3</definedName>
    <definedName name="學歷">資料驗證!$D$2:$D$6</definedName>
    <definedName name="學歷狀態">資料驗證!$E$2:$E$3</definedName>
    <definedName name="選別">資料驗證!$B$2:$B$14</definedName>
  </definedNames>
  <calcPr calcId="162913"/>
</workbook>
</file>

<file path=xl/calcChain.xml><?xml version="1.0" encoding="utf-8"?>
<calcChain xmlns="http://schemas.openxmlformats.org/spreadsheetml/2006/main">
  <c r="G3" i="15" l="1"/>
  <c r="M3" i="16"/>
  <c r="M3" i="15"/>
  <c r="H7" i="15" l="1"/>
  <c r="B4" i="16" l="1"/>
  <c r="B4" i="15"/>
  <c r="H7" i="16" l="1"/>
  <c r="M5" i="16"/>
  <c r="G5" i="16"/>
  <c r="B5" i="16"/>
  <c r="M4" i="16"/>
  <c r="G3" i="16"/>
  <c r="G4" i="16"/>
  <c r="B3" i="16"/>
  <c r="H1" i="16"/>
  <c r="M4" i="15"/>
  <c r="G5" i="15"/>
  <c r="G4" i="15"/>
  <c r="B5" i="15"/>
  <c r="B3" i="15"/>
  <c r="H1" i="15"/>
  <c r="L23" i="4"/>
  <c r="L22" i="15"/>
  <c r="L23" i="15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B25" i="16" l="1"/>
  <c r="L24" i="16"/>
  <c r="M5" i="15"/>
  <c r="B25" i="15"/>
  <c r="L24" i="15"/>
  <c r="L21" i="15"/>
  <c r="L20" i="15"/>
  <c r="L19" i="15"/>
  <c r="L18" i="15"/>
  <c r="L17" i="15"/>
  <c r="L16" i="15"/>
  <c r="L15" i="15"/>
  <c r="L14" i="15"/>
  <c r="L13" i="15"/>
  <c r="L12" i="15"/>
  <c r="L11" i="15"/>
  <c r="B24" i="14"/>
  <c r="B25" i="14" s="1"/>
  <c r="L23" i="14"/>
  <c r="L19" i="14"/>
  <c r="L13" i="4" l="1"/>
  <c r="L12" i="4"/>
  <c r="L14" i="4"/>
  <c r="L15" i="4"/>
  <c r="L16" i="4"/>
  <c r="L17" i="4"/>
  <c r="L18" i="4"/>
  <c r="L20" i="4"/>
  <c r="L19" i="4"/>
  <c r="L21" i="4"/>
  <c r="L22" i="4"/>
  <c r="L24" i="4"/>
  <c r="L11" i="4"/>
  <c r="B25" i="4" l="1"/>
  <c r="B26" i="4" l="1"/>
  <c r="B26" i="16"/>
  <c r="B26" i="15"/>
</calcChain>
</file>

<file path=xl/sharedStrings.xml><?xml version="1.0" encoding="utf-8"?>
<sst xmlns="http://schemas.openxmlformats.org/spreadsheetml/2006/main" count="503" uniqueCount="193">
  <si>
    <t>輔仁大學</t>
  </si>
  <si>
    <t>選別</t>
  </si>
  <si>
    <t>成績</t>
    <phoneticPr fontId="1" type="noConversion"/>
  </si>
  <si>
    <t>科目名稱
（不得簡稱）</t>
    <phoneticPr fontId="1" type="noConversion"/>
  </si>
  <si>
    <t>上</t>
    <phoneticPr fontId="1" type="noConversion"/>
  </si>
  <si>
    <t>下</t>
    <phoneticPr fontId="1" type="noConversion"/>
  </si>
  <si>
    <t>期次</t>
    <phoneticPr fontId="1" type="noConversion"/>
  </si>
  <si>
    <t>課程屬性</t>
    <phoneticPr fontId="1" type="noConversion"/>
  </si>
  <si>
    <t>准抵
學分</t>
    <phoneticPr fontId="1" type="noConversion"/>
  </si>
  <si>
    <t>期次</t>
    <phoneticPr fontId="1" type="noConversion"/>
  </si>
  <si>
    <t>修得
學分</t>
    <phoneticPr fontId="1" type="noConversion"/>
  </si>
  <si>
    <t>教務處
複審</t>
    <phoneticPr fontId="1" type="noConversion"/>
  </si>
  <si>
    <t>教學單位
審查意見</t>
    <phoneticPr fontId="1" type="noConversion"/>
  </si>
  <si>
    <t>課程屬性</t>
    <phoneticPr fontId="1" type="noConversion"/>
  </si>
  <si>
    <t>學生
簽名</t>
    <phoneticPr fontId="1" type="noConversion"/>
  </si>
  <si>
    <t>學系主任
簽    核</t>
    <phoneticPr fontId="1" type="noConversion"/>
  </si>
  <si>
    <t>部 主 任
簽    核</t>
    <phoneticPr fontId="1" type="noConversion"/>
  </si>
  <si>
    <t>選別</t>
    <phoneticPr fontId="1" type="noConversion"/>
  </si>
  <si>
    <t>必英一</t>
    <phoneticPr fontId="1" type="noConversion"/>
  </si>
  <si>
    <t>必英二</t>
    <phoneticPr fontId="1" type="noConversion"/>
  </si>
  <si>
    <t>必體一</t>
    <phoneticPr fontId="1" type="noConversion"/>
  </si>
  <si>
    <t>必體二</t>
    <phoneticPr fontId="1" type="noConversion"/>
  </si>
  <si>
    <t>必通NT</t>
    <phoneticPr fontId="1" type="noConversion"/>
  </si>
  <si>
    <t>必通ST</t>
    <phoneticPr fontId="1" type="noConversion"/>
  </si>
  <si>
    <t>必通PT</t>
    <phoneticPr fontId="1" type="noConversion"/>
  </si>
  <si>
    <t>必軍訓</t>
    <phoneticPr fontId="1" type="noConversion"/>
  </si>
  <si>
    <t>必國文</t>
    <phoneticPr fontId="1" type="noConversion"/>
  </si>
  <si>
    <t>系必修</t>
    <phoneticPr fontId="1" type="noConversion"/>
  </si>
  <si>
    <t>外系選</t>
    <phoneticPr fontId="1" type="noConversion"/>
  </si>
  <si>
    <t>系選修</t>
    <phoneticPr fontId="1" type="noConversion"/>
  </si>
  <si>
    <t>新生(含重考)</t>
    <phoneticPr fontId="1" type="noConversion"/>
  </si>
  <si>
    <t>轉學生</t>
    <phoneticPr fontId="1" type="noConversion"/>
  </si>
  <si>
    <t>大學</t>
    <phoneticPr fontId="1" type="noConversion"/>
  </si>
  <si>
    <t>五專</t>
    <phoneticPr fontId="1" type="noConversion"/>
  </si>
  <si>
    <t>二專</t>
    <phoneticPr fontId="1" type="noConversion"/>
  </si>
  <si>
    <t>畢業</t>
    <phoneticPr fontId="1" type="noConversion"/>
  </si>
  <si>
    <t>肄業</t>
    <phoneticPr fontId="1" type="noConversion"/>
  </si>
  <si>
    <t>系級：</t>
    <phoneticPr fontId="1" type="noConversion"/>
  </si>
  <si>
    <t>年級：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</si>
  <si>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</si>
  <si>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</si>
  <si>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</si>
  <si>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</si>
  <si>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身份</t>
    <phoneticPr fontId="1" type="noConversion"/>
  </si>
  <si>
    <t>身份：</t>
    <phoneticPr fontId="1" type="noConversion"/>
  </si>
  <si>
    <t>姓名：</t>
    <phoneticPr fontId="1" type="noConversion"/>
  </si>
  <si>
    <t>學號：</t>
    <phoneticPr fontId="1" type="noConversion"/>
  </si>
  <si>
    <t>四</t>
    <phoneticPr fontId="1" type="noConversion"/>
  </si>
  <si>
    <t>學年</t>
    <phoneticPr fontId="1" type="noConversion"/>
  </si>
  <si>
    <t>學期</t>
    <phoneticPr fontId="1" type="noConversion"/>
  </si>
  <si>
    <t>必軍訓</t>
  </si>
  <si>
    <t>必國文</t>
  </si>
  <si>
    <t>必體一</t>
  </si>
  <si>
    <t>必通NT</t>
  </si>
  <si>
    <t>必通PT</t>
  </si>
  <si>
    <t>外系選</t>
  </si>
  <si>
    <t>大學</t>
  </si>
  <si>
    <t>肄業</t>
  </si>
  <si>
    <t>原就讀校系全稱</t>
    <phoneticPr fontId="1" type="noConversion"/>
  </si>
  <si>
    <t>開課代碼</t>
    <phoneticPr fontId="1" type="noConversion"/>
  </si>
  <si>
    <t>學年</t>
  </si>
  <si>
    <t>學期</t>
  </si>
  <si>
    <t>必入門</t>
  </si>
  <si>
    <t>必入門</t>
    <phoneticPr fontId="1" type="noConversion"/>
  </si>
  <si>
    <r>
      <rPr>
        <sz val="10"/>
        <color rgb="FFFF0000"/>
        <rFont val="新細明體"/>
        <family val="1"/>
        <charset val="136"/>
      </rPr>
      <t>重要；</t>
    </r>
    <r>
      <rPr>
        <sz val="10"/>
        <color indexed="8"/>
        <rFont val="新細明體"/>
        <family val="1"/>
        <charset val="136"/>
      </rPr>
      <t>符合免修軍訓或是抵免軍訓者，於相關申請作業通過後須再於</t>
    </r>
    <r>
      <rPr>
        <sz val="10"/>
        <color rgb="FFFF0000"/>
        <rFont val="新細明體"/>
        <family val="1"/>
        <charset val="136"/>
      </rPr>
      <t>網路加退選時段內自行上網退選。</t>
    </r>
    <phoneticPr fontId="20" type="noConversion"/>
  </si>
  <si>
    <t>研究所以上</t>
    <phoneticPr fontId="1" type="noConversion"/>
  </si>
  <si>
    <t>轉學生大三</t>
    <phoneticPr fontId="1" type="noConversion"/>
  </si>
  <si>
    <t>轉學生大二</t>
    <phoneticPr fontId="1" type="noConversion"/>
  </si>
  <si>
    <t>大一新生</t>
    <phoneticPr fontId="1" type="noConversion"/>
  </si>
  <si>
    <t>課程/學分/身份</t>
    <phoneticPr fontId="1" type="noConversion"/>
  </si>
  <si>
    <t>轉學生(原輔大)</t>
    <phoneticPr fontId="1" type="noConversion"/>
  </si>
  <si>
    <t>轉學生(非輔大)</t>
    <phoneticPr fontId="1" type="noConversion"/>
  </si>
  <si>
    <t>五專二專畢業</t>
    <phoneticPr fontId="1" type="noConversion"/>
  </si>
  <si>
    <t>五專二專肄業</t>
    <phoneticPr fontId="1" type="noConversion"/>
  </si>
  <si>
    <t>重考生(輔大)</t>
    <phoneticPr fontId="1" type="noConversion"/>
  </si>
  <si>
    <t>重考生(非輔大)</t>
    <phoneticPr fontId="1" type="noConversion"/>
  </si>
  <si>
    <t>校訂必修：人生哲學</t>
    <phoneticPr fontId="1" type="noConversion"/>
  </si>
  <si>
    <t>○</t>
    <phoneticPr fontId="1" type="noConversion"/>
  </si>
  <si>
    <t>-</t>
    <phoneticPr fontId="1" type="noConversion"/>
  </si>
  <si>
    <t>校訂必修：大學入門</t>
    <phoneticPr fontId="1" type="noConversion"/>
  </si>
  <si>
    <t>校訂必修：專業倫理</t>
    <phoneticPr fontId="1" type="noConversion"/>
  </si>
  <si>
    <t>校訂必修：軍訓 (單週)</t>
    <phoneticPr fontId="1" type="noConversion"/>
  </si>
  <si>
    <t>校訂必修：體育大一</t>
    <phoneticPr fontId="1" type="noConversion"/>
  </si>
  <si>
    <t>校訂必修：體育大二</t>
    <phoneticPr fontId="1" type="noConversion"/>
  </si>
  <si>
    <t>校訂必修：國文</t>
    <phoneticPr fontId="1" type="noConversion"/>
  </si>
  <si>
    <t>○ 限必修相近</t>
    <phoneticPr fontId="1" type="noConversion"/>
  </si>
  <si>
    <t>校訂必修：外語大一</t>
    <phoneticPr fontId="1" type="noConversion"/>
  </si>
  <si>
    <t>校訂必修：外語大二</t>
    <phoneticPr fontId="1" type="noConversion"/>
  </si>
  <si>
    <t>酌情抵免</t>
    <phoneticPr fontId="1" type="noConversion"/>
  </si>
  <si>
    <t>校訂必修：通識三領域</t>
    <phoneticPr fontId="1" type="noConversion"/>
  </si>
  <si>
    <t>○ 相近之必、選、通</t>
    <phoneticPr fontId="1" type="noConversion"/>
  </si>
  <si>
    <t>本系學分</t>
    <phoneticPr fontId="1" type="noConversion"/>
  </si>
  <si>
    <t>承認本校學分</t>
    <phoneticPr fontId="1" type="noConversion"/>
  </si>
  <si>
    <r>
      <t>以</t>
    </r>
    <r>
      <rPr>
        <sz val="10"/>
        <color indexed="10"/>
        <rFont val="新細明體"/>
        <family val="1"/>
        <charset val="136"/>
      </rPr>
      <t>一、二年級應修學分總數</t>
    </r>
    <r>
      <rPr>
        <sz val="10"/>
        <rFont val="新細明體"/>
        <family val="1"/>
        <charset val="136"/>
      </rPr>
      <t>為限</t>
    </r>
    <phoneticPr fontId="1" type="noConversion"/>
  </si>
  <si>
    <r>
      <t>以</t>
    </r>
    <r>
      <rPr>
        <sz val="10"/>
        <color indexed="10"/>
        <rFont val="新細明體"/>
        <family val="1"/>
        <charset val="136"/>
      </rPr>
      <t>一年級應修學分總數</t>
    </r>
    <r>
      <rPr>
        <sz val="10"/>
        <rFont val="新細明體"/>
        <family val="1"/>
        <charset val="136"/>
      </rPr>
      <t>為限</t>
    </r>
    <phoneticPr fontId="1" type="noConversion"/>
  </si>
  <si>
    <t>限抵一年級科目</t>
    <phoneticPr fontId="1" type="noConversion"/>
  </si>
  <si>
    <t>備註</t>
    <phoneticPr fontId="1" type="noConversion"/>
  </si>
  <si>
    <t>可提高編級</t>
    <phoneticPr fontId="1" type="noConversion"/>
  </si>
  <si>
    <t>應修科目需於開學一週辦理甄試及格</t>
    <phoneticPr fontId="1" type="noConversion"/>
  </si>
  <si>
    <t>上</t>
    <phoneticPr fontId="1" type="noConversion"/>
  </si>
  <si>
    <t>下</t>
    <phoneticPr fontId="1" type="noConversion"/>
  </si>
  <si>
    <t>推廣教育學分</t>
    <phoneticPr fontId="1" type="noConversion"/>
  </si>
  <si>
    <t>已有學士以上學位生(含新生、轉生)</t>
    <phoneticPr fontId="1" type="noConversion"/>
  </si>
  <si>
    <t>轉系生</t>
    <phoneticPr fontId="1" type="noConversion"/>
  </si>
  <si>
    <t>各大學</t>
    <phoneticPr fontId="1" type="noConversion"/>
  </si>
  <si>
    <t>輔大</t>
    <phoneticPr fontId="1" type="noConversion"/>
  </si>
  <si>
    <t>非輔大</t>
    <phoneticPr fontId="1" type="noConversion"/>
  </si>
  <si>
    <t xml:space="preserve"> -</t>
    <phoneticPr fontId="1" type="noConversion"/>
  </si>
  <si>
    <t xml:space="preserve"> 附畢業證書免修，另修全人2學分</t>
    <phoneticPr fontId="1" type="noConversion"/>
  </si>
  <si>
    <t>修過可免</t>
    <phoneticPr fontId="1" type="noConversion"/>
  </si>
  <si>
    <t>○ 限必修性質</t>
    <phoneticPr fontId="1" type="noConversion"/>
  </si>
  <si>
    <t>不得提高編級</t>
    <phoneticPr fontId="1" type="noConversion"/>
  </si>
  <si>
    <t>通識體育：有學分選修不可抵0學分必修</t>
    <phoneticPr fontId="1" type="noConversion"/>
  </si>
  <si>
    <t>轉系生降轉重複年級之體育可免修</t>
    <phoneticPr fontId="1" type="noConversion"/>
  </si>
  <si>
    <t>五專1-3年級科目不得抵免</t>
    <phoneticPr fontId="1" type="noConversion"/>
  </si>
  <si>
    <t>外系選修承認：98</t>
    <phoneticPr fontId="1" type="noConversion"/>
  </si>
  <si>
    <t>外系選修承認：99</t>
  </si>
  <si>
    <t>外系選修承認：100</t>
  </si>
  <si>
    <t>外系選修承認：101</t>
  </si>
  <si>
    <t>外系選修承認：102</t>
    <phoneticPr fontId="1" type="noConversion"/>
  </si>
  <si>
    <t>酌情抵免</t>
    <phoneticPr fontId="20" type="noConversion"/>
  </si>
  <si>
    <t>申請高編</t>
    <phoneticPr fontId="1" type="noConversion"/>
  </si>
  <si>
    <t>否</t>
  </si>
  <si>
    <t>否</t>
    <phoneticPr fontId="1" type="noConversion"/>
  </si>
  <si>
    <t>是</t>
    <phoneticPr fontId="1" type="noConversion"/>
  </si>
  <si>
    <t>申請年級高編：</t>
    <phoneticPr fontId="1" type="noConversion"/>
  </si>
  <si>
    <t>同等學力</t>
    <phoneticPr fontId="1" type="noConversion"/>
  </si>
  <si>
    <t>學士學分班</t>
    <phoneticPr fontId="1" type="noConversion"/>
  </si>
  <si>
    <t>本頁小計</t>
    <phoneticPr fontId="1" type="noConversion"/>
  </si>
  <si>
    <t>申請抵免　　　　　　  
學分總計</t>
    <phoneticPr fontId="1" type="noConversion"/>
  </si>
  <si>
    <t>(           )</t>
    <phoneticPr fontId="1" type="noConversion"/>
  </si>
  <si>
    <t>★ 同意抵免外系選修學分共計</t>
    <phoneticPr fontId="1" type="noConversion"/>
  </si>
  <si>
    <t>王大明</t>
    <phoneticPr fontId="1" type="noConversion"/>
  </si>
  <si>
    <t>中國文化大學/歷史學系</t>
    <phoneticPr fontId="1" type="noConversion"/>
  </si>
  <si>
    <t>軍訓 (1) (2)</t>
    <phoneticPr fontId="1" type="noConversion"/>
  </si>
  <si>
    <t>大學入門</t>
    <phoneticPr fontId="1" type="noConversion"/>
  </si>
  <si>
    <t>CCTN000001</t>
    <phoneticPr fontId="1" type="noConversion"/>
  </si>
  <si>
    <t>國文</t>
    <phoneticPr fontId="1" type="noConversion"/>
  </si>
  <si>
    <t>國文</t>
    <phoneticPr fontId="1" type="noConversion"/>
  </si>
  <si>
    <t>必英一</t>
  </si>
  <si>
    <t>CFTN000764A</t>
    <phoneticPr fontId="1" type="noConversion"/>
  </si>
  <si>
    <t>CIT0200155</t>
    <phoneticPr fontId="1" type="noConversion"/>
  </si>
  <si>
    <t>外國語文(中級英文)</t>
    <phoneticPr fontId="1" type="noConversion"/>
  </si>
  <si>
    <t>英文(一)(二)</t>
    <phoneticPr fontId="1" type="noConversion"/>
  </si>
  <si>
    <t>必英二</t>
  </si>
  <si>
    <t>外國語文(基礎英文寫作)</t>
    <phoneticPr fontId="1" type="noConversion"/>
  </si>
  <si>
    <t>CFTE200833</t>
    <phoneticPr fontId="1" type="noConversion"/>
  </si>
  <si>
    <t>CFTE200834</t>
    <phoneticPr fontId="1" type="noConversion"/>
  </si>
  <si>
    <t>外國語文(基礎英文閱讀)</t>
    <phoneticPr fontId="1" type="noConversion"/>
  </si>
  <si>
    <t>CATP100009</t>
    <phoneticPr fontId="1" type="noConversion"/>
  </si>
  <si>
    <t>大一必修體育</t>
    <phoneticPr fontId="1" type="noConversion"/>
  </si>
  <si>
    <t>體育：籃球
體育：游泳</t>
    <phoneticPr fontId="1" type="noConversion"/>
  </si>
  <si>
    <t>CNTI800548</t>
    <phoneticPr fontId="1" type="noConversion"/>
  </si>
  <si>
    <t>電腦與課程學習</t>
    <phoneticPr fontId="1" type="noConversion"/>
  </si>
  <si>
    <t>電腦實習</t>
    <phoneticPr fontId="1" type="noConversion"/>
  </si>
  <si>
    <t>DPTA800637</t>
    <phoneticPr fontId="1" type="noConversion"/>
  </si>
  <si>
    <t>搖滾樂</t>
    <phoneticPr fontId="1" type="noConversion"/>
  </si>
  <si>
    <t>音樂賞析</t>
    <phoneticPr fontId="1" type="noConversion"/>
  </si>
  <si>
    <t>影像文學與戲劇習作</t>
    <phoneticPr fontId="1" type="noConversion"/>
  </si>
  <si>
    <t>C010312449</t>
    <phoneticPr fontId="1" type="noConversion"/>
  </si>
  <si>
    <t>劇本寫作</t>
    <phoneticPr fontId="1" type="noConversion"/>
  </si>
  <si>
    <r>
      <t>下學期成績未達60分，</t>
    </r>
    <r>
      <rPr>
        <sz val="10"/>
        <color rgb="FFFF0000"/>
        <rFont val="新細明體"/>
        <family val="1"/>
        <charset val="136"/>
      </rPr>
      <t>需補修下學期及格</t>
    </r>
    <r>
      <rPr>
        <sz val="10"/>
        <color indexed="8"/>
        <rFont val="新細明體"/>
        <family val="1"/>
        <charset val="136"/>
      </rPr>
      <t>始得抵免國文 4 學分。</t>
    </r>
    <phoneticPr fontId="20" type="noConversion"/>
  </si>
  <si>
    <r>
      <t>已取得學士以上學位者，得附上畢業證書影本申請免修大學入門，惟</t>
    </r>
    <r>
      <rPr>
        <sz val="10"/>
        <color rgb="FF0000FF"/>
        <rFont val="新細明體"/>
        <family val="1"/>
        <charset val="136"/>
      </rPr>
      <t>仍需另選修全人課程2學分代替</t>
    </r>
    <r>
      <rPr>
        <sz val="10"/>
        <color indexed="8"/>
        <rFont val="新細明體"/>
        <family val="1"/>
        <charset val="136"/>
      </rPr>
      <t>。</t>
    </r>
    <phoneticPr fontId="20" type="noConversion"/>
  </si>
  <si>
    <t>抵免課程名稱必須與課表已帶入課程一致。轉學生無分配則可任填級別。</t>
    <phoneticPr fontId="20" type="noConversion"/>
  </si>
  <si>
    <t>抵免別：</t>
    <phoneticPr fontId="1" type="noConversion"/>
  </si>
  <si>
    <t>抵免別二：</t>
    <phoneticPr fontId="1" type="noConversion"/>
  </si>
  <si>
    <t>抵免別一</t>
    <phoneticPr fontId="1" type="noConversion"/>
  </si>
  <si>
    <t>抵免別二</t>
    <phoneticPr fontId="1" type="noConversion"/>
  </si>
  <si>
    <r>
      <rPr>
        <b/>
        <sz val="10"/>
        <color rgb="FFFF0000"/>
        <rFont val="新細明體"/>
        <family val="1"/>
        <charset val="136"/>
      </rPr>
      <t>大一體育</t>
    </r>
    <r>
      <rPr>
        <sz val="10"/>
        <color indexed="8"/>
        <rFont val="新細明體"/>
        <family val="1"/>
        <charset val="136"/>
      </rPr>
      <t>請</t>
    </r>
    <r>
      <rPr>
        <sz val="10"/>
        <color rgb="FF0000FF"/>
        <rFont val="新細明體"/>
        <family val="1"/>
        <charset val="136"/>
      </rPr>
      <t>直接複製貼上本範例之科目代碼及科目名稱</t>
    </r>
    <r>
      <rPr>
        <sz val="10"/>
        <color indexed="8"/>
        <rFont val="新細明體"/>
        <family val="1"/>
        <charset val="136"/>
      </rPr>
      <t>，無須另找課程</t>
    </r>
    <phoneticPr fontId="20" type="noConversion"/>
  </si>
  <si>
    <t>學年度）</t>
    <phoneticPr fontId="20" type="noConversion"/>
  </si>
  <si>
    <t>輔仁大學抵免科目申請表（</t>
    <phoneticPr fontId="20" type="noConversion"/>
  </si>
  <si>
    <r>
      <t>原科目學分較</t>
    </r>
    <r>
      <rPr>
        <sz val="10"/>
        <color rgb="FFFF0000"/>
        <rFont val="新細明體"/>
        <family val="1"/>
        <charset val="136"/>
      </rPr>
      <t>低</t>
    </r>
    <r>
      <rPr>
        <sz val="10"/>
        <rFont val="新細明體"/>
        <family val="1"/>
        <charset val="136"/>
      </rPr>
      <t>者，</t>
    </r>
    <r>
      <rPr>
        <sz val="10"/>
        <color rgb="FFFF0000"/>
        <rFont val="新細明體"/>
        <family val="1"/>
        <charset val="136"/>
      </rPr>
      <t>不可抵</t>
    </r>
    <r>
      <rPr>
        <sz val="10"/>
        <rFont val="新細明體"/>
        <family val="1"/>
        <charset val="136"/>
      </rPr>
      <t>本校較</t>
    </r>
    <r>
      <rPr>
        <sz val="10"/>
        <color rgb="FFFF0000"/>
        <rFont val="新細明體"/>
        <family val="1"/>
        <charset val="136"/>
      </rPr>
      <t>高</t>
    </r>
    <r>
      <rPr>
        <sz val="10"/>
        <rFont val="新細明體"/>
        <family val="1"/>
        <charset val="136"/>
      </rPr>
      <t>學分科目。</t>
    </r>
    <phoneticPr fontId="20" type="noConversion"/>
  </si>
  <si>
    <r>
      <t>以原校</t>
    </r>
    <r>
      <rPr>
        <sz val="10"/>
        <color rgb="FF0000FF"/>
        <rFont val="新細明體"/>
        <family val="1"/>
        <charset val="136"/>
      </rPr>
      <t>英文學</t>
    </r>
    <r>
      <rPr>
        <sz val="10"/>
        <color rgb="FFFF0000"/>
        <rFont val="新細明體"/>
        <family val="1"/>
        <charset val="136"/>
      </rPr>
      <t>年</t>
    </r>
    <r>
      <rPr>
        <sz val="10"/>
        <color rgb="FF0000FF"/>
        <rFont val="新細明體"/>
        <family val="1"/>
        <charset val="136"/>
      </rPr>
      <t>課</t>
    </r>
    <r>
      <rPr>
        <sz val="10"/>
        <color indexed="8"/>
        <rFont val="新細明體"/>
        <family val="1"/>
        <charset val="136"/>
      </rPr>
      <t>抵免本校
FT-大二英文</t>
    </r>
    <r>
      <rPr>
        <sz val="10"/>
        <color rgb="FFFF0000"/>
        <rFont val="新細明體"/>
        <family val="1"/>
        <charset val="136"/>
      </rPr>
      <t>共兩學期</t>
    </r>
    <r>
      <rPr>
        <sz val="10"/>
        <rFont val="新細明體"/>
        <family val="1"/>
        <charset val="136"/>
      </rPr>
      <t>者</t>
    </r>
    <r>
      <rPr>
        <sz val="10"/>
        <color indexed="8"/>
        <rFont val="新細明體"/>
        <family val="1"/>
        <charset val="136"/>
      </rPr>
      <t xml:space="preserve">
合併填寫方式如本範例說明</t>
    </r>
    <phoneticPr fontId="20" type="noConversion"/>
  </si>
  <si>
    <t>英文</t>
    <phoneticPr fontId="1" type="noConversion"/>
  </si>
  <si>
    <t>英文</t>
    <phoneticPr fontId="1" type="noConversion"/>
  </si>
  <si>
    <t>http://estu.fju.edu.tw/fjucourse/ava_form.asp</t>
    <phoneticPr fontId="20" type="noConversion"/>
  </si>
  <si>
    <t>系別：</t>
    <phoneticPr fontId="1" type="noConversion"/>
  </si>
  <si>
    <t>全民國防教育軍事訓練</t>
    <phoneticPr fontId="1" type="noConversion"/>
  </si>
  <si>
    <t>手機號碼：</t>
    <phoneticPr fontId="1" type="noConversion"/>
  </si>
  <si>
    <t>申請抵免
學分總計</t>
    <phoneticPr fontId="1" type="noConversion"/>
  </si>
  <si>
    <t>原就讀校系全稱</t>
    <phoneticPr fontId="1" type="noConversion"/>
  </si>
  <si>
    <t>科目名稱
（不得簡稱）</t>
    <phoneticPr fontId="1" type="noConversion"/>
  </si>
  <si>
    <t>★ 科目代碼查詢(開課資料查詢系統網址)：</t>
    <phoneticPr fontId="20" type="noConversion"/>
  </si>
  <si>
    <t>否</t>
    <phoneticPr fontId="1" type="noConversion"/>
  </si>
  <si>
    <t>輔仁大學抵免科目申請表（</t>
    <phoneticPr fontId="1" type="noConversion"/>
  </si>
  <si>
    <t>學年度）</t>
    <phoneticPr fontId="20" type="noConversion"/>
  </si>
  <si>
    <t>醫學資訊與健康科技進修學士學位學程</t>
    <phoneticPr fontId="1" type="noConversion"/>
  </si>
  <si>
    <t>一</t>
  </si>
  <si>
    <t xml:space="preserve">CYT1H21020 </t>
    <phoneticPr fontId="1" type="noConversion"/>
  </si>
  <si>
    <t>新生(含重考)</t>
  </si>
  <si>
    <r>
      <t>「</t>
    </r>
    <r>
      <rPr>
        <sz val="12"/>
        <rFont val="標楷體"/>
        <family val="4"/>
        <charset val="136"/>
      </rPr>
      <t>NTI8 資訊科技</t>
    </r>
    <r>
      <rPr>
        <sz val="12"/>
        <color rgb="FFFF0000"/>
        <rFont val="標楷體"/>
        <family val="4"/>
        <charset val="136"/>
      </rPr>
      <t xml:space="preserve">」子類
</t>
    </r>
    <r>
      <rPr>
        <sz val="12"/>
        <color rgb="FF0000FF"/>
        <rFont val="標楷體"/>
        <family val="4"/>
        <charset val="136"/>
      </rPr>
      <t>不列計本系畢業學分</t>
    </r>
    <phoneticPr fontId="20" type="noConversion"/>
  </si>
  <si>
    <t>外系選修學分最多以14學分為上限</t>
    <phoneticPr fontId="20" type="noConversion"/>
  </si>
  <si>
    <r>
      <t>★ 請</t>
    </r>
    <r>
      <rPr>
        <b/>
        <sz val="14"/>
        <color rgb="FFFF0000"/>
        <rFont val="新細明體"/>
        <family val="1"/>
        <charset val="136"/>
        <scheme val="minor"/>
      </rPr>
      <t>從「抵免科目申請表＃1」寫起</t>
    </r>
    <r>
      <rPr>
        <b/>
        <sz val="14"/>
        <color theme="1"/>
        <rFont val="新細明體"/>
        <family val="1"/>
        <charset val="136"/>
        <scheme val="minor"/>
      </rPr>
      <t xml:space="preserve">，勿修改本範例頁。
★ 本表填寫完成後，請記得更改檔名，並將電子檔寄至 </t>
    </r>
    <r>
      <rPr>
        <b/>
        <sz val="14"/>
        <color rgb="FFFF0000"/>
        <rFont val="新細明體"/>
        <family val="1"/>
        <charset val="136"/>
        <scheme val="minor"/>
      </rPr>
      <t>mih@gapp.fju.edu.tw</t>
    </r>
    <r>
      <rPr>
        <b/>
        <sz val="14"/>
        <color theme="1"/>
        <rFont val="新細明體"/>
        <family val="1"/>
        <charset val="136"/>
        <scheme val="minor"/>
      </rPr>
      <t xml:space="preserve">
★ </t>
    </r>
    <r>
      <rPr>
        <b/>
        <sz val="14"/>
        <color rgb="FF0000FF"/>
        <rFont val="新細明體"/>
        <family val="1"/>
        <charset val="136"/>
        <scheme val="minor"/>
      </rPr>
      <t>電子檔寄出後，</t>
    </r>
    <r>
      <rPr>
        <b/>
        <sz val="14"/>
        <color theme="1"/>
        <rFont val="新細明體"/>
        <family val="1"/>
        <charset val="136"/>
        <scheme val="minor"/>
      </rPr>
      <t>請持原學校之</t>
    </r>
    <r>
      <rPr>
        <b/>
        <sz val="14"/>
        <color rgb="FFFF0000"/>
        <rFont val="新細明體"/>
        <family val="1"/>
        <charset val="136"/>
        <scheme val="minor"/>
      </rPr>
      <t>成績單正本</t>
    </r>
    <r>
      <rPr>
        <b/>
        <sz val="14"/>
        <color theme="1"/>
        <rFont val="新細明體"/>
        <family val="1"/>
        <charset val="136"/>
        <scheme val="minor"/>
      </rPr>
      <t>(有畢業證書者加附證書影本)
     至進修部大樓ES810系辦公室找秘書辦理後續事宜
★ 未於</t>
    </r>
    <r>
      <rPr>
        <b/>
        <sz val="14"/>
        <color rgb="FFFF0000"/>
        <rFont val="新細明體"/>
        <family val="1"/>
        <charset val="136"/>
        <scheme val="minor"/>
      </rPr>
      <t>109年9月18日前</t>
    </r>
    <r>
      <rPr>
        <b/>
        <sz val="14"/>
        <color theme="1"/>
        <rFont val="新細明體"/>
        <family val="1"/>
        <charset val="136"/>
        <scheme val="minor"/>
      </rPr>
      <t>完成上述二條件者，</t>
    </r>
    <r>
      <rPr>
        <b/>
        <sz val="14"/>
        <color rgb="FF0000FF"/>
        <rFont val="新細明體"/>
        <family val="1"/>
        <charset val="136"/>
        <scheme val="minor"/>
      </rPr>
      <t>視同放棄辦理抵免，逾時不候</t>
    </r>
    <r>
      <rPr>
        <b/>
        <sz val="14"/>
        <color theme="1"/>
        <rFont val="新細明體"/>
        <family val="1"/>
        <charset val="136"/>
        <scheme val="minor"/>
      </rPr>
      <t>。
     依照校方規定，辦理抵免時間僅有</t>
    </r>
    <r>
      <rPr>
        <b/>
        <u/>
        <sz val="14"/>
        <color rgb="FFFF0000"/>
        <rFont val="新細明體"/>
        <family val="1"/>
        <charset val="136"/>
        <scheme val="minor"/>
      </rPr>
      <t>入學年之開學一週內提出申請</t>
    </r>
    <r>
      <rPr>
        <b/>
        <sz val="14"/>
        <color theme="1"/>
        <rFont val="新細明體"/>
        <family val="1"/>
        <charset val="136"/>
        <scheme val="minor"/>
      </rPr>
      <t>才有效。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</si>
</sst>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indexed="8"/>
      <name val="新細明體"/>
      <family val="1"/>
      <charset val="136"/>
    </font>
    <font>
      <b/>
      <u/>
      <sz val="14"/>
      <color indexed="8"/>
      <name val="標楷體"/>
      <family val="4"/>
      <charset val="136"/>
    </font>
    <font>
      <b/>
      <u/>
      <sz val="14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u/>
      <sz val="14"/>
      <color theme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0"/>
      <color indexed="8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0"/>
      <color rgb="FF0000FF"/>
      <name val="新細明體"/>
      <family val="1"/>
      <charset val="136"/>
    </font>
    <font>
      <sz val="12"/>
      <color rgb="FF0000FF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4"/>
      <color rgb="FF0000FF"/>
      <name val="新細明體"/>
      <family val="1"/>
      <charset val="136"/>
      <scheme val="minor"/>
    </font>
    <font>
      <b/>
      <u/>
      <sz val="14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2B2B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30" fillId="0" borderId="0"/>
  </cellStyleXfs>
  <cellXfs count="17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7" fillId="0" borderId="20" xfId="0" applyFont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right" vertical="center" wrapText="1"/>
    </xf>
    <xf numFmtId="0" fontId="17" fillId="3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right" vertical="center" wrapText="1"/>
    </xf>
    <xf numFmtId="0" fontId="7" fillId="0" borderId="3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29" fillId="0" borderId="0" xfId="2" applyFont="1" applyAlignment="1" applyProtection="1">
      <alignment vertical="center"/>
    </xf>
    <xf numFmtId="176" fontId="29" fillId="0" borderId="0" xfId="2" applyNumberFormat="1" applyFont="1" applyAlignment="1" applyProtection="1">
      <alignment horizontal="center" vertical="center"/>
    </xf>
    <xf numFmtId="0" fontId="29" fillId="0" borderId="0" xfId="2" applyFont="1" applyAlignment="1" applyProtection="1">
      <alignment horizontal="left" vertical="center"/>
    </xf>
    <xf numFmtId="49" fontId="29" fillId="0" borderId="24" xfId="2" applyNumberFormat="1" applyFont="1" applyBorder="1" applyAlignment="1" applyProtection="1">
      <alignment horizontal="center" vertical="center" shrinkToFit="1"/>
    </xf>
    <xf numFmtId="49" fontId="29" fillId="0" borderId="1" xfId="2" applyNumberFormat="1" applyFont="1" applyBorder="1" applyAlignment="1" applyProtection="1">
      <alignment horizontal="center" vertical="center" shrinkToFit="1"/>
    </xf>
    <xf numFmtId="49" fontId="29" fillId="0" borderId="20" xfId="2" applyNumberFormat="1" applyFont="1" applyBorder="1" applyAlignment="1" applyProtection="1">
      <alignment horizontal="center" vertical="center" shrinkToFit="1"/>
    </xf>
    <xf numFmtId="49" fontId="29" fillId="2" borderId="1" xfId="2" applyNumberFormat="1" applyFont="1" applyFill="1" applyBorder="1" applyAlignment="1" applyProtection="1">
      <alignment horizontal="center" vertical="center" shrinkToFit="1"/>
    </xf>
    <xf numFmtId="49" fontId="29" fillId="2" borderId="20" xfId="2" applyNumberFormat="1" applyFont="1" applyFill="1" applyBorder="1" applyAlignment="1" applyProtection="1">
      <alignment horizontal="center" vertical="center" shrinkToFit="1"/>
    </xf>
    <xf numFmtId="49" fontId="29" fillId="0" borderId="1" xfId="2" applyNumberFormat="1" applyFont="1" applyFill="1" applyBorder="1" applyAlignment="1" applyProtection="1">
      <alignment horizontal="center" vertical="center" shrinkToFit="1"/>
    </xf>
    <xf numFmtId="49" fontId="31" fillId="0" borderId="1" xfId="2" applyNumberFormat="1" applyFont="1" applyBorder="1" applyAlignment="1" applyProtection="1">
      <alignment horizontal="center" vertical="center" shrinkToFit="1"/>
    </xf>
    <xf numFmtId="49" fontId="29" fillId="2" borderId="34" xfId="2" applyNumberFormat="1" applyFont="1" applyFill="1" applyBorder="1" applyAlignment="1" applyProtection="1">
      <alignment horizontal="center" vertical="center" shrinkToFit="1"/>
    </xf>
    <xf numFmtId="49" fontId="29" fillId="2" borderId="35" xfId="2" applyNumberFormat="1" applyFont="1" applyFill="1" applyBorder="1" applyAlignment="1" applyProtection="1">
      <alignment horizontal="center" vertical="center" shrinkToFit="1"/>
    </xf>
    <xf numFmtId="49" fontId="29" fillId="0" borderId="0" xfId="2" applyNumberFormat="1" applyFont="1" applyAlignment="1" applyProtection="1">
      <alignment horizontal="center" vertical="center" shrinkToFit="1"/>
    </xf>
    <xf numFmtId="49" fontId="29" fillId="0" borderId="0" xfId="2" applyNumberFormat="1" applyFont="1" applyFill="1" applyAlignment="1" applyProtection="1">
      <alignment horizontal="center" vertical="center" shrinkToFit="1"/>
    </xf>
    <xf numFmtId="49" fontId="29" fillId="0" borderId="36" xfId="2" applyNumberFormat="1" applyFont="1" applyBorder="1" applyAlignment="1" applyProtection="1">
      <alignment horizontal="center" vertical="center" shrinkToFit="1"/>
    </xf>
    <xf numFmtId="49" fontId="29" fillId="0" borderId="25" xfId="2" applyNumberFormat="1" applyFont="1" applyBorder="1" applyAlignment="1" applyProtection="1">
      <alignment horizontal="center" vertical="center" shrinkToFit="1"/>
    </xf>
    <xf numFmtId="49" fontId="32" fillId="0" borderId="37" xfId="2" applyNumberFormat="1" applyFont="1" applyBorder="1" applyAlignment="1" applyProtection="1">
      <alignment vertical="center" shrinkToFit="1"/>
    </xf>
    <xf numFmtId="0" fontId="31" fillId="0" borderId="0" xfId="2" applyFont="1" applyAlignment="1" applyProtection="1">
      <alignment vertical="center"/>
    </xf>
    <xf numFmtId="176" fontId="29" fillId="0" borderId="0" xfId="2" applyNumberFormat="1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3" fillId="0" borderId="27" xfId="0" applyFont="1" applyBorder="1" applyAlignment="1" applyProtection="1">
      <alignment horizontal="center" vertical="center" wrapText="1"/>
    </xf>
    <xf numFmtId="0" fontId="6" fillId="7" borderId="24" xfId="0" applyFont="1" applyFill="1" applyBorder="1" applyAlignment="1" applyProtection="1">
      <alignment horizontal="right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righ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35" fillId="0" borderId="29" xfId="0" applyFont="1" applyFill="1" applyBorder="1" applyAlignment="1" applyProtection="1">
      <alignment horizontal="left" vertical="center"/>
    </xf>
    <xf numFmtId="17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28" fillId="3" borderId="24" xfId="0" applyFont="1" applyFill="1" applyBorder="1" applyAlignment="1" applyProtection="1">
      <alignment horizontal="left" vertical="center" wrapText="1"/>
      <protection locked="0"/>
    </xf>
    <xf numFmtId="0" fontId="28" fillId="3" borderId="5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49" fontId="18" fillId="3" borderId="0" xfId="0" applyNumberFormat="1" applyFont="1" applyFill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left" vertical="center" wrapText="1"/>
    </xf>
    <xf numFmtId="0" fontId="29" fillId="0" borderId="5" xfId="0" applyFont="1" applyBorder="1" applyAlignment="1" applyProtection="1">
      <alignment horizontal="left" vertical="center" wrapText="1"/>
    </xf>
    <xf numFmtId="0" fontId="29" fillId="0" borderId="30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30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6" fillId="0" borderId="30" xfId="0" applyFont="1" applyBorder="1" applyAlignment="1" applyProtection="1">
      <alignment horizontal="left" vertical="center" wrapText="1"/>
    </xf>
    <xf numFmtId="0" fontId="34" fillId="0" borderId="5" xfId="0" applyFont="1" applyFill="1" applyBorder="1" applyAlignment="1" applyProtection="1">
      <alignment horizontal="right" vertical="center"/>
    </xf>
    <xf numFmtId="0" fontId="34" fillId="0" borderId="29" xfId="0" applyFont="1" applyFill="1" applyBorder="1" applyAlignment="1" applyProtection="1">
      <alignment horizontal="right" vertical="center"/>
    </xf>
    <xf numFmtId="0" fontId="25" fillId="5" borderId="0" xfId="0" applyFont="1" applyFill="1" applyAlignment="1" applyProtection="1">
      <alignment horizontal="right" vertical="center"/>
    </xf>
    <xf numFmtId="0" fontId="24" fillId="5" borderId="0" xfId="1" applyFont="1" applyFill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3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2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49" fontId="29" fillId="0" borderId="31" xfId="2" applyNumberFormat="1" applyFont="1" applyBorder="1" applyAlignment="1" applyProtection="1">
      <alignment horizontal="center" vertical="center" shrinkToFit="1"/>
    </xf>
    <xf numFmtId="49" fontId="29" fillId="0" borderId="22" xfId="2" applyNumberFormat="1" applyFont="1" applyBorder="1" applyAlignment="1" applyProtection="1">
      <alignment horizontal="center" vertical="center" shrinkToFit="1"/>
    </xf>
    <xf numFmtId="49" fontId="29" fillId="0" borderId="32" xfId="2" applyNumberFormat="1" applyFont="1" applyBorder="1" applyAlignment="1" applyProtection="1">
      <alignment horizontal="center" vertical="center" shrinkToFit="1"/>
    </xf>
    <xf numFmtId="49" fontId="29" fillId="0" borderId="1" xfId="2" applyNumberFormat="1" applyFont="1" applyFill="1" applyBorder="1" applyAlignment="1" applyProtection="1">
      <alignment horizontal="center" vertical="center" shrinkToFit="1"/>
    </xf>
    <xf numFmtId="49" fontId="29" fillId="0" borderId="20" xfId="2" applyNumberFormat="1" applyFont="1" applyFill="1" applyBorder="1" applyAlignment="1" applyProtection="1">
      <alignment horizontal="center" vertical="center" shrinkToFit="1"/>
    </xf>
    <xf numFmtId="49" fontId="29" fillId="2" borderId="24" xfId="2" applyNumberFormat="1" applyFont="1" applyFill="1" applyBorder="1" applyAlignment="1" applyProtection="1">
      <alignment horizontal="center" vertical="center" shrinkToFit="1"/>
    </xf>
    <xf numFmtId="49" fontId="29" fillId="2" borderId="20" xfId="2" applyNumberFormat="1" applyFont="1" applyFill="1" applyBorder="1" applyAlignment="1" applyProtection="1">
      <alignment horizontal="center" vertical="center" shrinkToFit="1"/>
    </xf>
    <xf numFmtId="49" fontId="29" fillId="2" borderId="1" xfId="2" applyNumberFormat="1" applyFont="1" applyFill="1" applyBorder="1" applyAlignment="1" applyProtection="1">
      <alignment horizontal="center" vertical="center" shrinkToFit="1"/>
    </xf>
    <xf numFmtId="49" fontId="29" fillId="0" borderId="1" xfId="2" applyNumberFormat="1" applyFont="1" applyBorder="1" applyAlignment="1" applyProtection="1">
      <alignment horizontal="center" vertical="center" shrinkToFit="1"/>
    </xf>
    <xf numFmtId="49" fontId="29" fillId="0" borderId="20" xfId="2" applyNumberFormat="1" applyFont="1" applyBorder="1" applyAlignment="1" applyProtection="1">
      <alignment horizontal="center" vertical="center" shrinkToFit="1"/>
    </xf>
    <xf numFmtId="49" fontId="29" fillId="0" borderId="33" xfId="2" applyNumberFormat="1" applyFont="1" applyBorder="1" applyAlignment="1" applyProtection="1">
      <alignment horizontal="center" vertical="center" shrinkToFit="1"/>
    </xf>
    <xf numFmtId="49" fontId="29" fillId="0" borderId="34" xfId="2" applyNumberFormat="1" applyFont="1" applyBorder="1" applyAlignment="1" applyProtection="1">
      <alignment horizontal="center" vertical="center" shrinkToFit="1"/>
    </xf>
    <xf numFmtId="49" fontId="32" fillId="0" borderId="34" xfId="2" applyNumberFormat="1" applyFont="1" applyBorder="1" applyAlignment="1" applyProtection="1">
      <alignment horizontal="center" vertical="center" shrinkToFit="1"/>
    </xf>
    <xf numFmtId="49" fontId="32" fillId="0" borderId="35" xfId="2" applyNumberFormat="1" applyFont="1" applyBorder="1" applyAlignment="1" applyProtection="1">
      <alignment horizontal="center" vertical="center" shrinkToFit="1"/>
    </xf>
    <xf numFmtId="49" fontId="29" fillId="0" borderId="24" xfId="2" applyNumberFormat="1" applyFont="1" applyBorder="1" applyAlignment="1" applyProtection="1">
      <alignment horizontal="center" vertical="center" shrinkToFit="1"/>
    </xf>
    <xf numFmtId="176" fontId="29" fillId="0" borderId="0" xfId="2" applyNumberFormat="1" applyFont="1" applyAlignment="1" applyProtection="1">
      <alignment horizontal="center" vertical="center"/>
    </xf>
    <xf numFmtId="49" fontId="21" fillId="0" borderId="24" xfId="2" applyNumberFormat="1" applyFont="1" applyBorder="1" applyAlignment="1" applyProtection="1">
      <alignment horizontal="center" vertical="center" shrinkToFit="1"/>
    </xf>
    <xf numFmtId="49" fontId="21" fillId="0" borderId="20" xfId="2" applyNumberFormat="1" applyFont="1" applyBorder="1" applyAlignment="1" applyProtection="1">
      <alignment horizontal="center" vertical="center" shrinkToFit="1"/>
    </xf>
    <xf numFmtId="49" fontId="32" fillId="0" borderId="33" xfId="2" applyNumberFormat="1" applyFont="1" applyBorder="1" applyAlignment="1" applyProtection="1">
      <alignment horizontal="center" vertical="center" shrinkToFit="1"/>
    </xf>
    <xf numFmtId="49" fontId="29" fillId="0" borderId="35" xfId="2" applyNumberFormat="1" applyFont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 wrapText="1"/>
      <protection locked="0"/>
    </xf>
    <xf numFmtId="0" fontId="19" fillId="3" borderId="23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left" vertical="center" shrinkToFi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shrinkToFit="1"/>
    </xf>
  </cellXfs>
  <cellStyles count="3">
    <cellStyle name="一般" xfId="0" builtinId="0"/>
    <cellStyle name="一般 2" xfId="2"/>
    <cellStyle name="超連結" xfId="1" builtinId="8"/>
  </cellStyles>
  <dxfs count="20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99CC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A8B29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tu.fju.edu.tw/fjucourse/ava_form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tabSelected="1" zoomScaleNormal="100" workbookViewId="0">
      <selection activeCell="A11" sqref="A11"/>
    </sheetView>
  </sheetViews>
  <sheetFormatPr defaultColWidth="8.88671875" defaultRowHeight="16.2"/>
  <cols>
    <col min="1" max="1" width="11.6640625" style="33" customWidth="1"/>
    <col min="2" max="2" width="15.33203125" style="33" customWidth="1"/>
    <col min="3" max="3" width="6.109375" style="42" customWidth="1"/>
    <col min="4" max="5" width="3.6640625" style="43" customWidth="1"/>
    <col min="6" max="6" width="3.44140625" style="43" customWidth="1"/>
    <col min="7" max="7" width="15.77734375" style="33" customWidth="1"/>
    <col min="8" max="11" width="3.6640625" style="43" customWidth="1"/>
    <col min="12" max="12" width="12.88671875" style="33" customWidth="1"/>
    <col min="13" max="13" width="13.77734375" style="33" customWidth="1"/>
    <col min="14" max="16384" width="8.88671875" style="33"/>
  </cols>
  <sheetData>
    <row r="1" spans="1:13" ht="26.25" customHeight="1">
      <c r="A1" s="138" t="s">
        <v>184</v>
      </c>
      <c r="B1" s="138"/>
      <c r="C1" s="138"/>
      <c r="D1" s="138"/>
      <c r="E1" s="138"/>
      <c r="F1" s="138"/>
      <c r="G1" s="138"/>
      <c r="H1" s="146">
        <v>109</v>
      </c>
      <c r="I1" s="146"/>
      <c r="J1" s="146"/>
      <c r="K1" s="137" t="s">
        <v>185</v>
      </c>
      <c r="L1" s="137"/>
      <c r="M1" s="137"/>
    </row>
    <row r="2" spans="1:13" ht="9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s="34" customFormat="1" ht="20.399999999999999" customHeight="1">
      <c r="A3" s="6" t="s">
        <v>44</v>
      </c>
      <c r="B3" s="143" t="s">
        <v>189</v>
      </c>
      <c r="C3" s="143"/>
      <c r="D3" s="7"/>
      <c r="E3" s="144" t="s">
        <v>38</v>
      </c>
      <c r="F3" s="144"/>
      <c r="G3" s="22" t="s">
        <v>187</v>
      </c>
      <c r="H3" s="90"/>
      <c r="I3" s="90"/>
      <c r="J3" s="90"/>
      <c r="K3" s="90"/>
      <c r="L3" s="8"/>
      <c r="M3" s="8"/>
    </row>
    <row r="4" spans="1:13" s="9" customFormat="1" ht="28.8" customHeight="1">
      <c r="A4" s="6" t="s">
        <v>37</v>
      </c>
      <c r="B4" s="145" t="s">
        <v>186</v>
      </c>
      <c r="C4" s="145"/>
      <c r="E4" s="144" t="s">
        <v>45</v>
      </c>
      <c r="F4" s="144"/>
      <c r="G4" s="23" t="s">
        <v>132</v>
      </c>
      <c r="H4" s="10"/>
      <c r="K4" s="11"/>
      <c r="L4" s="6" t="s">
        <v>46</v>
      </c>
      <c r="M4" s="25">
        <v>509220987</v>
      </c>
    </row>
    <row r="5" spans="1:13" s="12" customFormat="1" ht="20.399999999999999" customHeight="1">
      <c r="A5" s="6" t="s">
        <v>164</v>
      </c>
      <c r="B5" s="21" t="s">
        <v>56</v>
      </c>
      <c r="C5" s="141" t="s">
        <v>165</v>
      </c>
      <c r="D5" s="141"/>
      <c r="E5" s="141"/>
      <c r="F5" s="141"/>
      <c r="G5" s="24" t="s">
        <v>57</v>
      </c>
      <c r="I5" s="142" t="s">
        <v>125</v>
      </c>
      <c r="J5" s="142"/>
      <c r="K5" s="142"/>
      <c r="L5" s="142"/>
      <c r="M5" s="72" t="s">
        <v>122</v>
      </c>
    </row>
    <row r="6" spans="1:13" s="13" customFormat="1" ht="9.75" customHeight="1" thickBot="1">
      <c r="C6" s="14"/>
      <c r="D6" s="14"/>
      <c r="E6" s="14"/>
      <c r="F6" s="14"/>
      <c r="G6" s="15"/>
      <c r="H6" s="14"/>
      <c r="I6" s="14"/>
      <c r="J6" s="14"/>
      <c r="K6" s="14"/>
      <c r="L6" s="15"/>
      <c r="M6" s="15"/>
    </row>
    <row r="7" spans="1:13" ht="27.6" customHeight="1">
      <c r="A7" s="114" t="s">
        <v>0</v>
      </c>
      <c r="B7" s="115"/>
      <c r="C7" s="115"/>
      <c r="D7" s="115"/>
      <c r="E7" s="115"/>
      <c r="F7" s="116"/>
      <c r="G7" s="16" t="s">
        <v>58</v>
      </c>
      <c r="H7" s="117" t="s">
        <v>133</v>
      </c>
      <c r="I7" s="117"/>
      <c r="J7" s="117"/>
      <c r="K7" s="117"/>
      <c r="L7" s="117"/>
      <c r="M7" s="118"/>
    </row>
    <row r="8" spans="1:13" ht="34.950000000000003" customHeight="1">
      <c r="A8" s="119" t="s">
        <v>59</v>
      </c>
      <c r="B8" s="122" t="s">
        <v>3</v>
      </c>
      <c r="C8" s="125" t="s">
        <v>1</v>
      </c>
      <c r="D8" s="128" t="s">
        <v>8</v>
      </c>
      <c r="E8" s="129"/>
      <c r="F8" s="125" t="s">
        <v>7</v>
      </c>
      <c r="G8" s="122" t="s">
        <v>3</v>
      </c>
      <c r="H8" s="128" t="s">
        <v>10</v>
      </c>
      <c r="I8" s="129"/>
      <c r="J8" s="122" t="s">
        <v>2</v>
      </c>
      <c r="K8" s="130"/>
      <c r="L8" s="131" t="s">
        <v>12</v>
      </c>
      <c r="M8" s="134" t="s">
        <v>11</v>
      </c>
    </row>
    <row r="9" spans="1:13" ht="12.6" customHeight="1">
      <c r="A9" s="120"/>
      <c r="B9" s="123"/>
      <c r="C9" s="126"/>
      <c r="D9" s="139" t="s">
        <v>9</v>
      </c>
      <c r="E9" s="140"/>
      <c r="F9" s="126"/>
      <c r="G9" s="123"/>
      <c r="H9" s="139" t="s">
        <v>6</v>
      </c>
      <c r="I9" s="140"/>
      <c r="J9" s="139" t="s">
        <v>6</v>
      </c>
      <c r="K9" s="140"/>
      <c r="L9" s="132"/>
      <c r="M9" s="135"/>
    </row>
    <row r="10" spans="1:13" ht="12.6" customHeight="1">
      <c r="A10" s="121"/>
      <c r="B10" s="124"/>
      <c r="C10" s="127"/>
      <c r="D10" s="92" t="s">
        <v>4</v>
      </c>
      <c r="E10" s="91" t="s">
        <v>5</v>
      </c>
      <c r="F10" s="127"/>
      <c r="G10" s="124"/>
      <c r="H10" s="92" t="s">
        <v>4</v>
      </c>
      <c r="I10" s="91" t="s">
        <v>5</v>
      </c>
      <c r="J10" s="92" t="s">
        <v>4</v>
      </c>
      <c r="K10" s="91" t="s">
        <v>5</v>
      </c>
      <c r="L10" s="133"/>
      <c r="M10" s="136"/>
    </row>
    <row r="11" spans="1:13" ht="52.5" customHeight="1">
      <c r="A11" s="29" t="s">
        <v>188</v>
      </c>
      <c r="B11" s="4" t="s">
        <v>177</v>
      </c>
      <c r="C11" s="27" t="s">
        <v>50</v>
      </c>
      <c r="D11" s="27">
        <v>0</v>
      </c>
      <c r="E11" s="27">
        <v>0</v>
      </c>
      <c r="F11" s="27" t="s">
        <v>60</v>
      </c>
      <c r="G11" s="26" t="s">
        <v>134</v>
      </c>
      <c r="H11" s="27"/>
      <c r="I11" s="27"/>
      <c r="J11" s="27">
        <v>85</v>
      </c>
      <c r="K11" s="27">
        <v>86</v>
      </c>
      <c r="L11" s="112" t="s">
        <v>64</v>
      </c>
      <c r="M11" s="113"/>
    </row>
    <row r="12" spans="1:13" ht="41.25" customHeight="1">
      <c r="A12" s="29" t="s">
        <v>136</v>
      </c>
      <c r="B12" s="4" t="s">
        <v>137</v>
      </c>
      <c r="C12" s="27" t="s">
        <v>51</v>
      </c>
      <c r="D12" s="27">
        <v>2</v>
      </c>
      <c r="E12" s="27">
        <v>2</v>
      </c>
      <c r="F12" s="27" t="s">
        <v>60</v>
      </c>
      <c r="G12" s="26" t="s">
        <v>138</v>
      </c>
      <c r="H12" s="27">
        <v>2</v>
      </c>
      <c r="I12" s="27">
        <v>2</v>
      </c>
      <c r="J12" s="27">
        <v>60</v>
      </c>
      <c r="K12" s="27">
        <v>59</v>
      </c>
      <c r="L12" s="100" t="s">
        <v>161</v>
      </c>
      <c r="M12" s="101"/>
    </row>
    <row r="13" spans="1:13" ht="55.5" customHeight="1">
      <c r="A13" s="29" t="s">
        <v>141</v>
      </c>
      <c r="B13" s="4" t="s">
        <v>135</v>
      </c>
      <c r="C13" s="27" t="s">
        <v>62</v>
      </c>
      <c r="D13" s="85">
        <v>0</v>
      </c>
      <c r="E13" s="27"/>
      <c r="F13" s="27" t="s">
        <v>61</v>
      </c>
      <c r="G13" s="26"/>
      <c r="H13" s="27"/>
      <c r="I13" s="27"/>
      <c r="J13" s="27"/>
      <c r="K13" s="27"/>
      <c r="L13" s="112" t="s">
        <v>162</v>
      </c>
      <c r="M13" s="113"/>
    </row>
    <row r="14" spans="1:13" ht="41.25" customHeight="1">
      <c r="A14" s="29" t="s">
        <v>140</v>
      </c>
      <c r="B14" s="4" t="s">
        <v>142</v>
      </c>
      <c r="C14" s="27" t="s">
        <v>139</v>
      </c>
      <c r="D14" s="27">
        <v>2</v>
      </c>
      <c r="E14" s="27">
        <v>2</v>
      </c>
      <c r="F14" s="27" t="s">
        <v>60</v>
      </c>
      <c r="G14" s="26" t="s">
        <v>143</v>
      </c>
      <c r="H14" s="27">
        <v>2</v>
      </c>
      <c r="I14" s="27">
        <v>2</v>
      </c>
      <c r="J14" s="27">
        <v>95</v>
      </c>
      <c r="K14" s="27">
        <v>98</v>
      </c>
      <c r="L14" s="100" t="s">
        <v>163</v>
      </c>
      <c r="M14" s="101"/>
    </row>
    <row r="15" spans="1:13" ht="41.25" customHeight="1">
      <c r="A15" s="29" t="s">
        <v>146</v>
      </c>
      <c r="B15" s="4" t="s">
        <v>145</v>
      </c>
      <c r="C15" s="27" t="s">
        <v>144</v>
      </c>
      <c r="D15" s="27">
        <v>2</v>
      </c>
      <c r="E15" s="27"/>
      <c r="F15" s="27" t="s">
        <v>61</v>
      </c>
      <c r="G15" s="26" t="s">
        <v>174</v>
      </c>
      <c r="H15" s="27">
        <v>2</v>
      </c>
      <c r="I15" s="27"/>
      <c r="J15" s="27">
        <v>85</v>
      </c>
      <c r="K15" s="27"/>
      <c r="L15" s="96" t="s">
        <v>172</v>
      </c>
      <c r="M15" s="97"/>
    </row>
    <row r="16" spans="1:13" ht="41.25" customHeight="1">
      <c r="A16" s="29" t="s">
        <v>147</v>
      </c>
      <c r="B16" s="4" t="s">
        <v>148</v>
      </c>
      <c r="C16" s="27" t="s">
        <v>144</v>
      </c>
      <c r="D16" s="27"/>
      <c r="E16" s="27">
        <v>2</v>
      </c>
      <c r="F16" s="27" t="s">
        <v>61</v>
      </c>
      <c r="G16" s="26" t="s">
        <v>173</v>
      </c>
      <c r="H16" s="27"/>
      <c r="I16" s="27">
        <v>2</v>
      </c>
      <c r="J16" s="27"/>
      <c r="K16" s="27">
        <v>70</v>
      </c>
      <c r="L16" s="98"/>
      <c r="M16" s="99"/>
    </row>
    <row r="17" spans="1:13" ht="41.25" customHeight="1">
      <c r="A17" s="86" t="s">
        <v>149</v>
      </c>
      <c r="B17" s="87" t="s">
        <v>150</v>
      </c>
      <c r="C17" s="27" t="s">
        <v>52</v>
      </c>
      <c r="D17" s="27">
        <v>0</v>
      </c>
      <c r="E17" s="27">
        <v>0</v>
      </c>
      <c r="F17" s="27" t="s">
        <v>60</v>
      </c>
      <c r="G17" s="26" t="s">
        <v>151</v>
      </c>
      <c r="H17" s="27">
        <v>2</v>
      </c>
      <c r="I17" s="27">
        <v>2</v>
      </c>
      <c r="J17" s="27">
        <v>75</v>
      </c>
      <c r="K17" s="27">
        <v>80</v>
      </c>
      <c r="L17" s="100" t="s">
        <v>168</v>
      </c>
      <c r="M17" s="101"/>
    </row>
    <row r="18" spans="1:13" ht="41.25" customHeight="1">
      <c r="A18" s="29" t="s">
        <v>152</v>
      </c>
      <c r="B18" s="4" t="s">
        <v>153</v>
      </c>
      <c r="C18" s="27" t="s">
        <v>53</v>
      </c>
      <c r="D18" s="83">
        <v>2</v>
      </c>
      <c r="E18" s="27"/>
      <c r="F18" s="27" t="s">
        <v>61</v>
      </c>
      <c r="G18" s="26" t="s">
        <v>154</v>
      </c>
      <c r="H18" s="27">
        <v>1</v>
      </c>
      <c r="I18" s="27"/>
      <c r="J18" s="27">
        <v>66</v>
      </c>
      <c r="K18" s="27"/>
      <c r="L18" s="102" t="s">
        <v>171</v>
      </c>
      <c r="M18" s="103"/>
    </row>
    <row r="19" spans="1:13" ht="41.25" customHeight="1">
      <c r="A19" s="29" t="s">
        <v>155</v>
      </c>
      <c r="B19" s="4" t="s">
        <v>156</v>
      </c>
      <c r="C19" s="27" t="s">
        <v>54</v>
      </c>
      <c r="D19" s="27">
        <v>2</v>
      </c>
      <c r="E19" s="27"/>
      <c r="F19" s="27" t="s">
        <v>61</v>
      </c>
      <c r="G19" s="26" t="s">
        <v>157</v>
      </c>
      <c r="H19" s="27">
        <v>2</v>
      </c>
      <c r="I19" s="27"/>
      <c r="J19" s="27">
        <v>88</v>
      </c>
      <c r="K19" s="27"/>
      <c r="L19" s="46" t="str">
        <f t="shared" ref="L19:L23" si="0">IF(AND(NOT(ISBLANK($C19)),ISBLANK($A19)),"開課代碼未填寫","")</f>
        <v/>
      </c>
      <c r="M19" s="3"/>
    </row>
    <row r="20" spans="1:13" ht="41.25" customHeight="1">
      <c r="A20" s="29" t="s">
        <v>152</v>
      </c>
      <c r="B20" s="4" t="s">
        <v>153</v>
      </c>
      <c r="C20" s="27" t="s">
        <v>53</v>
      </c>
      <c r="D20" s="27">
        <v>2</v>
      </c>
      <c r="E20" s="27"/>
      <c r="F20" s="27" t="s">
        <v>61</v>
      </c>
      <c r="G20" s="4" t="s">
        <v>153</v>
      </c>
      <c r="H20" s="27">
        <v>2</v>
      </c>
      <c r="I20" s="27"/>
      <c r="J20" s="27">
        <v>81</v>
      </c>
      <c r="K20" s="27"/>
      <c r="L20" s="106" t="s">
        <v>190</v>
      </c>
      <c r="M20" s="107"/>
    </row>
    <row r="21" spans="1:13" ht="41.25" customHeight="1">
      <c r="A21" s="29" t="s">
        <v>159</v>
      </c>
      <c r="B21" s="4" t="s">
        <v>158</v>
      </c>
      <c r="C21" s="27" t="s">
        <v>55</v>
      </c>
      <c r="D21" s="27">
        <v>2</v>
      </c>
      <c r="E21" s="27">
        <v>2</v>
      </c>
      <c r="F21" s="27" t="s">
        <v>60</v>
      </c>
      <c r="G21" s="26" t="s">
        <v>160</v>
      </c>
      <c r="H21" s="27">
        <v>2</v>
      </c>
      <c r="I21" s="27">
        <v>2</v>
      </c>
      <c r="J21" s="27">
        <v>79</v>
      </c>
      <c r="K21" s="27">
        <v>85</v>
      </c>
      <c r="L21" s="104" t="s">
        <v>191</v>
      </c>
      <c r="M21" s="105"/>
    </row>
    <row r="22" spans="1:13" ht="36" customHeight="1">
      <c r="A22" s="28"/>
      <c r="B22" s="26"/>
      <c r="C22" s="27"/>
      <c r="D22" s="27"/>
      <c r="E22" s="27"/>
      <c r="F22" s="27"/>
      <c r="G22" s="26"/>
      <c r="H22" s="27"/>
      <c r="I22" s="27"/>
      <c r="J22" s="27"/>
      <c r="K22" s="27"/>
      <c r="L22" s="79"/>
      <c r="M22" s="3"/>
    </row>
    <row r="23" spans="1:13" ht="36" customHeight="1">
      <c r="A23" s="28"/>
      <c r="B23" s="26"/>
      <c r="C23" s="27"/>
      <c r="D23" s="27"/>
      <c r="E23" s="27"/>
      <c r="F23" s="27"/>
      <c r="G23" s="26"/>
      <c r="H23" s="27"/>
      <c r="I23" s="27"/>
      <c r="J23" s="27"/>
      <c r="K23" s="27"/>
      <c r="L23" s="46" t="str">
        <f t="shared" si="0"/>
        <v/>
      </c>
      <c r="M23" s="3"/>
    </row>
    <row r="24" spans="1:13" s="35" customFormat="1" ht="15.75" customHeight="1">
      <c r="A24" s="74" t="s">
        <v>128</v>
      </c>
      <c r="B24" s="75">
        <f>SUM(D11:E23)</f>
        <v>22</v>
      </c>
      <c r="C24" s="108" t="s">
        <v>131</v>
      </c>
      <c r="D24" s="109"/>
      <c r="E24" s="109"/>
      <c r="F24" s="109"/>
      <c r="G24" s="109"/>
      <c r="H24" s="109"/>
      <c r="I24" s="109"/>
      <c r="J24" s="109"/>
      <c r="K24" s="109"/>
      <c r="L24" s="80" t="s">
        <v>130</v>
      </c>
      <c r="M24" s="32"/>
    </row>
    <row r="25" spans="1:13" ht="51.6" customHeight="1" thickBot="1">
      <c r="A25" s="76" t="s">
        <v>129</v>
      </c>
      <c r="B25" s="73">
        <f>B24</f>
        <v>22</v>
      </c>
      <c r="C25" s="77" t="s">
        <v>14</v>
      </c>
      <c r="D25" s="20"/>
      <c r="E25" s="20"/>
      <c r="F25" s="20"/>
      <c r="G25" s="78" t="s">
        <v>15</v>
      </c>
      <c r="H25" s="30"/>
      <c r="I25" s="30"/>
      <c r="J25" s="30"/>
      <c r="K25" s="30"/>
      <c r="L25" s="78" t="s">
        <v>16</v>
      </c>
      <c r="M25" s="31"/>
    </row>
    <row r="26" spans="1:13" ht="11.25" customHeight="1">
      <c r="A26" s="36"/>
      <c r="B26" s="37"/>
      <c r="C26" s="38"/>
      <c r="D26" s="38"/>
      <c r="E26" s="38"/>
      <c r="F26" s="38"/>
      <c r="G26" s="39"/>
      <c r="H26" s="40"/>
      <c r="I26" s="40"/>
      <c r="J26" s="40"/>
      <c r="K26" s="40"/>
      <c r="L26" s="40"/>
      <c r="M26" s="41"/>
    </row>
    <row r="27" spans="1:13" s="45" customFormat="1" ht="39" customHeight="1">
      <c r="A27" s="110" t="s">
        <v>182</v>
      </c>
      <c r="B27" s="110"/>
      <c r="C27" s="110"/>
      <c r="D27" s="110"/>
      <c r="E27" s="110"/>
      <c r="F27" s="110"/>
      <c r="G27" s="111" t="s">
        <v>175</v>
      </c>
      <c r="H27" s="111"/>
      <c r="I27" s="111"/>
      <c r="J27" s="111"/>
      <c r="K27" s="111"/>
      <c r="L27" s="111"/>
      <c r="M27" s="111"/>
    </row>
    <row r="28" spans="1:13" ht="137.25" customHeight="1">
      <c r="A28" s="94" t="s">
        <v>192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13" ht="16.2" customHeight="1">
      <c r="G29" s="44"/>
    </row>
  </sheetData>
  <sheetProtection algorithmName="SHA-512" hashValue="UDfQGCxMMOmBgNAmMfK4b0k0q3psHSH71sGkE4Jk1H33ag9+9fvKCAvZZn94D9uFtTF/j/sdKJrofzeqaBuzUw==" saltValue="+gfgjcRcB60/M3vWZ2Z3CQ==" spinCount="100000" sheet="1" objects="1" scenarios="1" selectLockedCells="1"/>
  <mergeCells count="37">
    <mergeCell ref="K1:M1"/>
    <mergeCell ref="A1:G1"/>
    <mergeCell ref="D9:E9"/>
    <mergeCell ref="H9:I9"/>
    <mergeCell ref="J9:K9"/>
    <mergeCell ref="C5:F5"/>
    <mergeCell ref="I5:L5"/>
    <mergeCell ref="B3:C3"/>
    <mergeCell ref="E3:F3"/>
    <mergeCell ref="B4:C4"/>
    <mergeCell ref="E4:F4"/>
    <mergeCell ref="H1:J1"/>
    <mergeCell ref="L11:M11"/>
    <mergeCell ref="L13:M13"/>
    <mergeCell ref="L12:M12"/>
    <mergeCell ref="L14:M14"/>
    <mergeCell ref="A7:F7"/>
    <mergeCell ref="H7:M7"/>
    <mergeCell ref="A8:A10"/>
    <mergeCell ref="B8:B10"/>
    <mergeCell ref="C8:C10"/>
    <mergeCell ref="D8:E8"/>
    <mergeCell ref="F8:F10"/>
    <mergeCell ref="G8:G10"/>
    <mergeCell ref="H8:I8"/>
    <mergeCell ref="J8:K8"/>
    <mergeCell ref="L8:L10"/>
    <mergeCell ref="M8:M10"/>
    <mergeCell ref="A28:M28"/>
    <mergeCell ref="L15:M16"/>
    <mergeCell ref="L17:M17"/>
    <mergeCell ref="L18:M18"/>
    <mergeCell ref="L21:M21"/>
    <mergeCell ref="L20:M20"/>
    <mergeCell ref="C24:K24"/>
    <mergeCell ref="A27:F27"/>
    <mergeCell ref="G27:M27"/>
  </mergeCells>
  <phoneticPr fontId="20" type="noConversion"/>
  <conditionalFormatting sqref="C24">
    <cfRule type="cellIs" dxfId="200" priority="61" operator="lessThanOrEqual">
      <formula>59</formula>
    </cfRule>
  </conditionalFormatting>
  <conditionalFormatting sqref="E11:E20">
    <cfRule type="expression" dxfId="199" priority="60">
      <formula>$K11&lt;60</formula>
    </cfRule>
  </conditionalFormatting>
  <conditionalFormatting sqref="D11:D17 D19:D20">
    <cfRule type="expression" dxfId="198" priority="59">
      <formula>$J11&lt;60</formula>
    </cfRule>
  </conditionalFormatting>
  <conditionalFormatting sqref="J11:K20">
    <cfRule type="cellIs" dxfId="197" priority="58" operator="lessThanOrEqual">
      <formula>59</formula>
    </cfRule>
  </conditionalFormatting>
  <conditionalFormatting sqref="B3:C3">
    <cfRule type="expression" dxfId="196" priority="57">
      <formula>NOT(ISBLANK($B$3))</formula>
    </cfRule>
  </conditionalFormatting>
  <conditionalFormatting sqref="G3">
    <cfRule type="expression" dxfId="195" priority="55">
      <formula>NOT(ISBLANK($G$3))</formula>
    </cfRule>
  </conditionalFormatting>
  <conditionalFormatting sqref="G4">
    <cfRule type="expression" dxfId="194" priority="54">
      <formula>NOT(ISBLANK($G$4))</formula>
    </cfRule>
  </conditionalFormatting>
  <conditionalFormatting sqref="M4">
    <cfRule type="expression" dxfId="193" priority="52">
      <formula>NOT(ISBLANK($M$4))</formula>
    </cfRule>
  </conditionalFormatting>
  <conditionalFormatting sqref="H7:M7">
    <cfRule type="expression" dxfId="192" priority="51">
      <formula>NOT(ISBLANK($H$7))</formula>
    </cfRule>
  </conditionalFormatting>
  <conditionalFormatting sqref="A11:A19">
    <cfRule type="expression" dxfId="191" priority="50">
      <formula>NOT(ISBLANK($A11))</formula>
    </cfRule>
  </conditionalFormatting>
  <conditionalFormatting sqref="B11:B19">
    <cfRule type="expression" dxfId="190" priority="49">
      <formula>NOT(ISBLANK($B11))</formula>
    </cfRule>
  </conditionalFormatting>
  <conditionalFormatting sqref="C11:C20">
    <cfRule type="expression" dxfId="189" priority="48">
      <formula>NOT(ISBLANK($C11))</formula>
    </cfRule>
  </conditionalFormatting>
  <conditionalFormatting sqref="D11:D17 D19:D20">
    <cfRule type="expression" dxfId="188" priority="47">
      <formula>NOT(ISBLANK($D11))</formula>
    </cfRule>
  </conditionalFormatting>
  <conditionalFormatting sqref="G11:G19">
    <cfRule type="expression" dxfId="187" priority="46">
      <formula>NOT(ISBLANK($G11))</formula>
    </cfRule>
  </conditionalFormatting>
  <conditionalFormatting sqref="E11:E20">
    <cfRule type="expression" dxfId="186" priority="45">
      <formula>NOT(ISBLANK($E11))</formula>
    </cfRule>
  </conditionalFormatting>
  <conditionalFormatting sqref="F11:F20">
    <cfRule type="expression" dxfId="185" priority="44">
      <formula>NOT(ISBLANK($F11))</formula>
    </cfRule>
  </conditionalFormatting>
  <conditionalFormatting sqref="H11:H20">
    <cfRule type="expression" dxfId="184" priority="43">
      <formula>NOT(ISBLANK($H11))</formula>
    </cfRule>
  </conditionalFormatting>
  <conditionalFormatting sqref="I11:I20">
    <cfRule type="expression" dxfId="183" priority="42">
      <formula>NOT(ISBLANK($I11))</formula>
    </cfRule>
  </conditionalFormatting>
  <conditionalFormatting sqref="K11:K20">
    <cfRule type="expression" dxfId="182" priority="41">
      <formula>NOT(ISBLANK($K11))</formula>
    </cfRule>
  </conditionalFormatting>
  <conditionalFormatting sqref="J11:J20">
    <cfRule type="expression" dxfId="181" priority="40">
      <formula>NOT(ISBLANK($J11))</formula>
    </cfRule>
  </conditionalFormatting>
  <conditionalFormatting sqref="E21:E23">
    <cfRule type="expression" dxfId="180" priority="39">
      <formula>$K21&lt;60</formula>
    </cfRule>
  </conditionalFormatting>
  <conditionalFormatting sqref="D21:D23">
    <cfRule type="expression" dxfId="179" priority="38">
      <formula>$J21&lt;60</formula>
    </cfRule>
  </conditionalFormatting>
  <conditionalFormatting sqref="J21:K23">
    <cfRule type="cellIs" dxfId="178" priority="37" operator="lessThanOrEqual">
      <formula>59</formula>
    </cfRule>
  </conditionalFormatting>
  <conditionalFormatting sqref="A21:A23">
    <cfRule type="expression" dxfId="177" priority="36">
      <formula>NOT(ISBLANK($A21))</formula>
    </cfRule>
  </conditionalFormatting>
  <conditionalFormatting sqref="B21:B23">
    <cfRule type="expression" dxfId="176" priority="35">
      <formula>NOT(ISBLANK($B21))</formula>
    </cfRule>
  </conditionalFormatting>
  <conditionalFormatting sqref="D21:D23">
    <cfRule type="expression" dxfId="175" priority="34">
      <formula>NOT(ISBLANK($D21))</formula>
    </cfRule>
  </conditionalFormatting>
  <conditionalFormatting sqref="G21:G23">
    <cfRule type="expression" dxfId="174" priority="33">
      <formula>NOT(ISBLANK($G21))</formula>
    </cfRule>
  </conditionalFormatting>
  <conditionalFormatting sqref="E21:E23">
    <cfRule type="expression" dxfId="173" priority="32">
      <formula>NOT(ISBLANK($E21))</formula>
    </cfRule>
  </conditionalFormatting>
  <conditionalFormatting sqref="F21:F23">
    <cfRule type="expression" dxfId="172" priority="31">
      <formula>NOT(ISBLANK($F21))</formula>
    </cfRule>
  </conditionalFormatting>
  <conditionalFormatting sqref="H21:H23">
    <cfRule type="expression" dxfId="171" priority="30">
      <formula>NOT(ISBLANK($H21))</formula>
    </cfRule>
  </conditionalFormatting>
  <conditionalFormatting sqref="I21:I23">
    <cfRule type="expression" dxfId="170" priority="29">
      <formula>NOT(ISBLANK($I21))</formula>
    </cfRule>
  </conditionalFormatting>
  <conditionalFormatting sqref="K21:K23">
    <cfRule type="expression" dxfId="169" priority="28">
      <formula>NOT(ISBLANK($K21))</formula>
    </cfRule>
  </conditionalFormatting>
  <conditionalFormatting sqref="J21:J23">
    <cfRule type="expression" dxfId="168" priority="27">
      <formula>NOT(ISBLANK($J21))</formula>
    </cfRule>
  </conditionalFormatting>
  <conditionalFormatting sqref="C21:C23">
    <cfRule type="expression" dxfId="167" priority="26">
      <formula>NOT(ISBLANK($C21))</formula>
    </cfRule>
  </conditionalFormatting>
  <conditionalFormatting sqref="B5">
    <cfRule type="expression" dxfId="166" priority="25">
      <formula>NOT(ISBLANK($B$5))</formula>
    </cfRule>
  </conditionalFormatting>
  <conditionalFormatting sqref="G5">
    <cfRule type="expression" dxfId="165" priority="24">
      <formula>NOT(ISBLANK($G$5))</formula>
    </cfRule>
  </conditionalFormatting>
  <conditionalFormatting sqref="D18">
    <cfRule type="expression" dxfId="164" priority="23">
      <formula>$J18&lt;60</formula>
    </cfRule>
  </conditionalFormatting>
  <conditionalFormatting sqref="D18">
    <cfRule type="expression" dxfId="163" priority="22">
      <formula>NOT(ISBLANK($D18))</formula>
    </cfRule>
  </conditionalFormatting>
  <conditionalFormatting sqref="D18">
    <cfRule type="cellIs" dxfId="162" priority="21" operator="greaterThan">
      <formula>$H18</formula>
    </cfRule>
  </conditionalFormatting>
  <conditionalFormatting sqref="A20">
    <cfRule type="expression" dxfId="2" priority="3">
      <formula>NOT(ISBLANK($A20))</formula>
    </cfRule>
  </conditionalFormatting>
  <conditionalFormatting sqref="B20">
    <cfRule type="expression" dxfId="1" priority="2">
      <formula>NOT(ISBLANK($B20))</formula>
    </cfRule>
  </conditionalFormatting>
  <conditionalFormatting sqref="G20">
    <cfRule type="expression" dxfId="0" priority="1">
      <formula>NOT(ISBLANK($B20))</formula>
    </cfRule>
  </conditionalFormatting>
  <dataValidations count="11">
    <dataValidation type="list" allowBlank="1" showInputMessage="1" showErrorMessage="1" sqref="B5">
      <formula1>學歷</formula1>
    </dataValidation>
    <dataValidation type="decimal" operator="greaterThan" allowBlank="1" showErrorMessage="1" errorTitle="學號輸入有誤" error="學號輸入有誤_x000a_請重新輸入" sqref="M4">
      <formula1>400000000</formula1>
    </dataValidation>
    <dataValidation type="decimal" allowBlank="1" showInputMessage="1" showErrorMessage="1" errorTitle="學分輸入錯誤" error="每學期學分不可大於4_x000a_請重新輸入" sqref="E11:E23">
      <formula1>0</formula1>
      <formula2>5</formula2>
    </dataValidation>
    <dataValidation type="decimal" allowBlank="1" showErrorMessage="1" errorTitle="學分輸入錯誤" error="每學期學分不可大於4_x000a_請重新輸入" sqref="D11:D23">
      <formula1>0</formula1>
      <formula2>4</formula2>
    </dataValidation>
    <dataValidation type="decimal" allowBlank="1" showErrorMessage="1" errorTitle="成績輸入不正確" error="成績輸入不正確_x000a_請重新輸入" sqref="J11:K23">
      <formula1>0</formula1>
      <formula2>100</formula2>
    </dataValidation>
    <dataValidation type="textLength" allowBlank="1" showErrorMessage="1" errorTitle="課程代碼有誤" error="請檢查課程代碼並重新輸入" sqref="A11:A19 A21:A23">
      <formula1>10</formula1>
      <formula2>22</formula2>
    </dataValidation>
    <dataValidation type="list" allowBlank="1" showInputMessage="1" showErrorMessage="1" sqref="B3">
      <formula1>身份</formula1>
    </dataValidation>
    <dataValidation type="list" allowBlank="1" showInputMessage="1" showErrorMessage="1" sqref="G3">
      <formula1>年級</formula1>
    </dataValidation>
    <dataValidation type="list" allowBlank="1" showInputMessage="1" showErrorMessage="1" sqref="C11:C23">
      <formula1>選別</formula1>
    </dataValidation>
    <dataValidation type="list" allowBlank="1" showInputMessage="1" showErrorMessage="1" sqref="F11:F23">
      <formula1>課程屬性</formula1>
    </dataValidation>
    <dataValidation type="textLength" allowBlank="1" showErrorMessage="1" errorTitle="課程代碼有誤" error="請檢查課程代碼並重新輸入" sqref="A20">
      <formula1>10</formula1>
      <formula2>23</formula2>
    </dataValidation>
  </dataValidations>
  <hyperlinks>
    <hyperlink ref="G27" r:id="rId1"/>
  </hyperlinks>
  <printOptions horizontalCentered="1"/>
  <pageMargins left="0.17" right="0.17" top="0.17" bottom="0.41" header="0" footer="0.18"/>
  <pageSetup paperSize="9" orientation="portrait" horizontalDpi="4294967293" r:id="rId2"/>
  <headerFooter alignWithMargins="0">
    <oddFooter>&amp;C&amp;F&amp;[：&amp;A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資料驗證!$G$2:$G$3</xm:f>
          </x14:formula1>
          <xm:sqref>M5</xm:sqref>
        </x14:dataValidation>
        <x14:dataValidation type="list" allowBlank="1" showInputMessage="1" showErrorMessage="1">
          <x14:formula1>
            <xm:f>資料驗證!$E$2:$E$4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3"/>
  <sheetViews>
    <sheetView zoomScaleNormal="100" workbookViewId="0">
      <pane xSplit="3" topLeftCell="D1" activePane="topRight" state="frozen"/>
      <selection pane="topRight" activeCell="E16" sqref="E16"/>
    </sheetView>
  </sheetViews>
  <sheetFormatPr defaultRowHeight="13.8"/>
  <cols>
    <col min="1" max="1" width="26.44140625" style="53" customWidth="1"/>
    <col min="2" max="3" width="3.109375" style="54" customWidth="1"/>
    <col min="4" max="7" width="12.33203125" style="65" customWidth="1"/>
    <col min="8" max="8" width="12.33203125" style="66" customWidth="1"/>
    <col min="9" max="15" width="12.33203125" style="65" customWidth="1"/>
    <col min="16" max="256" width="9" style="53"/>
    <col min="257" max="257" width="26.44140625" style="53" customWidth="1"/>
    <col min="258" max="259" width="3.109375" style="53" customWidth="1"/>
    <col min="260" max="271" width="12.33203125" style="53" customWidth="1"/>
    <col min="272" max="512" width="9" style="53"/>
    <col min="513" max="513" width="26.44140625" style="53" customWidth="1"/>
    <col min="514" max="515" width="3.109375" style="53" customWidth="1"/>
    <col min="516" max="527" width="12.33203125" style="53" customWidth="1"/>
    <col min="528" max="768" width="9" style="53"/>
    <col min="769" max="769" width="26.44140625" style="53" customWidth="1"/>
    <col min="770" max="771" width="3.109375" style="53" customWidth="1"/>
    <col min="772" max="783" width="12.33203125" style="53" customWidth="1"/>
    <col min="784" max="1024" width="9" style="53"/>
    <col min="1025" max="1025" width="26.44140625" style="53" customWidth="1"/>
    <col min="1026" max="1027" width="3.109375" style="53" customWidth="1"/>
    <col min="1028" max="1039" width="12.33203125" style="53" customWidth="1"/>
    <col min="1040" max="1280" width="9" style="53"/>
    <col min="1281" max="1281" width="26.44140625" style="53" customWidth="1"/>
    <col min="1282" max="1283" width="3.109375" style="53" customWidth="1"/>
    <col min="1284" max="1295" width="12.33203125" style="53" customWidth="1"/>
    <col min="1296" max="1536" width="9" style="53"/>
    <col min="1537" max="1537" width="26.44140625" style="53" customWidth="1"/>
    <col min="1538" max="1539" width="3.109375" style="53" customWidth="1"/>
    <col min="1540" max="1551" width="12.33203125" style="53" customWidth="1"/>
    <col min="1552" max="1792" width="9" style="53"/>
    <col min="1793" max="1793" width="26.44140625" style="53" customWidth="1"/>
    <col min="1794" max="1795" width="3.109375" style="53" customWidth="1"/>
    <col min="1796" max="1807" width="12.33203125" style="53" customWidth="1"/>
    <col min="1808" max="2048" width="9" style="53"/>
    <col min="2049" max="2049" width="26.44140625" style="53" customWidth="1"/>
    <col min="2050" max="2051" width="3.109375" style="53" customWidth="1"/>
    <col min="2052" max="2063" width="12.33203125" style="53" customWidth="1"/>
    <col min="2064" max="2304" width="9" style="53"/>
    <col min="2305" max="2305" width="26.44140625" style="53" customWidth="1"/>
    <col min="2306" max="2307" width="3.109375" style="53" customWidth="1"/>
    <col min="2308" max="2319" width="12.33203125" style="53" customWidth="1"/>
    <col min="2320" max="2560" width="9" style="53"/>
    <col min="2561" max="2561" width="26.44140625" style="53" customWidth="1"/>
    <col min="2562" max="2563" width="3.109375" style="53" customWidth="1"/>
    <col min="2564" max="2575" width="12.33203125" style="53" customWidth="1"/>
    <col min="2576" max="2816" width="9" style="53"/>
    <col min="2817" max="2817" width="26.44140625" style="53" customWidth="1"/>
    <col min="2818" max="2819" width="3.109375" style="53" customWidth="1"/>
    <col min="2820" max="2831" width="12.33203125" style="53" customWidth="1"/>
    <col min="2832" max="3072" width="9" style="53"/>
    <col min="3073" max="3073" width="26.44140625" style="53" customWidth="1"/>
    <col min="3074" max="3075" width="3.109375" style="53" customWidth="1"/>
    <col min="3076" max="3087" width="12.33203125" style="53" customWidth="1"/>
    <col min="3088" max="3328" width="9" style="53"/>
    <col min="3329" max="3329" width="26.44140625" style="53" customWidth="1"/>
    <col min="3330" max="3331" width="3.109375" style="53" customWidth="1"/>
    <col min="3332" max="3343" width="12.33203125" style="53" customWidth="1"/>
    <col min="3344" max="3584" width="9" style="53"/>
    <col min="3585" max="3585" width="26.44140625" style="53" customWidth="1"/>
    <col min="3586" max="3587" width="3.109375" style="53" customWidth="1"/>
    <col min="3588" max="3599" width="12.33203125" style="53" customWidth="1"/>
    <col min="3600" max="3840" width="9" style="53"/>
    <col min="3841" max="3841" width="26.44140625" style="53" customWidth="1"/>
    <col min="3842" max="3843" width="3.109375" style="53" customWidth="1"/>
    <col min="3844" max="3855" width="12.33203125" style="53" customWidth="1"/>
    <col min="3856" max="4096" width="9" style="53"/>
    <col min="4097" max="4097" width="26.44140625" style="53" customWidth="1"/>
    <col min="4098" max="4099" width="3.109375" style="53" customWidth="1"/>
    <col min="4100" max="4111" width="12.33203125" style="53" customWidth="1"/>
    <col min="4112" max="4352" width="9" style="53"/>
    <col min="4353" max="4353" width="26.44140625" style="53" customWidth="1"/>
    <col min="4354" max="4355" width="3.109375" style="53" customWidth="1"/>
    <col min="4356" max="4367" width="12.33203125" style="53" customWidth="1"/>
    <col min="4368" max="4608" width="9" style="53"/>
    <col min="4609" max="4609" width="26.44140625" style="53" customWidth="1"/>
    <col min="4610" max="4611" width="3.109375" style="53" customWidth="1"/>
    <col min="4612" max="4623" width="12.33203125" style="53" customWidth="1"/>
    <col min="4624" max="4864" width="9" style="53"/>
    <col min="4865" max="4865" width="26.44140625" style="53" customWidth="1"/>
    <col min="4866" max="4867" width="3.109375" style="53" customWidth="1"/>
    <col min="4868" max="4879" width="12.33203125" style="53" customWidth="1"/>
    <col min="4880" max="5120" width="9" style="53"/>
    <col min="5121" max="5121" width="26.44140625" style="53" customWidth="1"/>
    <col min="5122" max="5123" width="3.109375" style="53" customWidth="1"/>
    <col min="5124" max="5135" width="12.33203125" style="53" customWidth="1"/>
    <col min="5136" max="5376" width="9" style="53"/>
    <col min="5377" max="5377" width="26.44140625" style="53" customWidth="1"/>
    <col min="5378" max="5379" width="3.109375" style="53" customWidth="1"/>
    <col min="5380" max="5391" width="12.33203125" style="53" customWidth="1"/>
    <col min="5392" max="5632" width="9" style="53"/>
    <col min="5633" max="5633" width="26.44140625" style="53" customWidth="1"/>
    <col min="5634" max="5635" width="3.109375" style="53" customWidth="1"/>
    <col min="5636" max="5647" width="12.33203125" style="53" customWidth="1"/>
    <col min="5648" max="5888" width="9" style="53"/>
    <col min="5889" max="5889" width="26.44140625" style="53" customWidth="1"/>
    <col min="5890" max="5891" width="3.109375" style="53" customWidth="1"/>
    <col min="5892" max="5903" width="12.33203125" style="53" customWidth="1"/>
    <col min="5904" max="6144" width="9" style="53"/>
    <col min="6145" max="6145" width="26.44140625" style="53" customWidth="1"/>
    <col min="6146" max="6147" width="3.109375" style="53" customWidth="1"/>
    <col min="6148" max="6159" width="12.33203125" style="53" customWidth="1"/>
    <col min="6160" max="6400" width="9" style="53"/>
    <col min="6401" max="6401" width="26.44140625" style="53" customWidth="1"/>
    <col min="6402" max="6403" width="3.109375" style="53" customWidth="1"/>
    <col min="6404" max="6415" width="12.33203125" style="53" customWidth="1"/>
    <col min="6416" max="6656" width="9" style="53"/>
    <col min="6657" max="6657" width="26.44140625" style="53" customWidth="1"/>
    <col min="6658" max="6659" width="3.109375" style="53" customWidth="1"/>
    <col min="6660" max="6671" width="12.33203125" style="53" customWidth="1"/>
    <col min="6672" max="6912" width="9" style="53"/>
    <col min="6913" max="6913" width="26.44140625" style="53" customWidth="1"/>
    <col min="6914" max="6915" width="3.109375" style="53" customWidth="1"/>
    <col min="6916" max="6927" width="12.33203125" style="53" customWidth="1"/>
    <col min="6928" max="7168" width="9" style="53"/>
    <col min="7169" max="7169" width="26.44140625" style="53" customWidth="1"/>
    <col min="7170" max="7171" width="3.109375" style="53" customWidth="1"/>
    <col min="7172" max="7183" width="12.33203125" style="53" customWidth="1"/>
    <col min="7184" max="7424" width="9" style="53"/>
    <col min="7425" max="7425" width="26.44140625" style="53" customWidth="1"/>
    <col min="7426" max="7427" width="3.109375" style="53" customWidth="1"/>
    <col min="7428" max="7439" width="12.33203125" style="53" customWidth="1"/>
    <col min="7440" max="7680" width="9" style="53"/>
    <col min="7681" max="7681" width="26.44140625" style="53" customWidth="1"/>
    <col min="7682" max="7683" width="3.109375" style="53" customWidth="1"/>
    <col min="7684" max="7695" width="12.33203125" style="53" customWidth="1"/>
    <col min="7696" max="7936" width="9" style="53"/>
    <col min="7937" max="7937" width="26.44140625" style="53" customWidth="1"/>
    <col min="7938" max="7939" width="3.109375" style="53" customWidth="1"/>
    <col min="7940" max="7951" width="12.33203125" style="53" customWidth="1"/>
    <col min="7952" max="8192" width="9" style="53"/>
    <col min="8193" max="8193" width="26.44140625" style="53" customWidth="1"/>
    <col min="8194" max="8195" width="3.109375" style="53" customWidth="1"/>
    <col min="8196" max="8207" width="12.33203125" style="53" customWidth="1"/>
    <col min="8208" max="8448" width="9" style="53"/>
    <col min="8449" max="8449" width="26.44140625" style="53" customWidth="1"/>
    <col min="8450" max="8451" width="3.109375" style="53" customWidth="1"/>
    <col min="8452" max="8463" width="12.33203125" style="53" customWidth="1"/>
    <col min="8464" max="8704" width="9" style="53"/>
    <col min="8705" max="8705" width="26.44140625" style="53" customWidth="1"/>
    <col min="8706" max="8707" width="3.109375" style="53" customWidth="1"/>
    <col min="8708" max="8719" width="12.33203125" style="53" customWidth="1"/>
    <col min="8720" max="8960" width="9" style="53"/>
    <col min="8961" max="8961" width="26.44140625" style="53" customWidth="1"/>
    <col min="8962" max="8963" width="3.109375" style="53" customWidth="1"/>
    <col min="8964" max="8975" width="12.33203125" style="53" customWidth="1"/>
    <col min="8976" max="9216" width="9" style="53"/>
    <col min="9217" max="9217" width="26.44140625" style="53" customWidth="1"/>
    <col min="9218" max="9219" width="3.109375" style="53" customWidth="1"/>
    <col min="9220" max="9231" width="12.33203125" style="53" customWidth="1"/>
    <col min="9232" max="9472" width="9" style="53"/>
    <col min="9473" max="9473" width="26.44140625" style="53" customWidth="1"/>
    <col min="9474" max="9475" width="3.109375" style="53" customWidth="1"/>
    <col min="9476" max="9487" width="12.33203125" style="53" customWidth="1"/>
    <col min="9488" max="9728" width="9" style="53"/>
    <col min="9729" max="9729" width="26.44140625" style="53" customWidth="1"/>
    <col min="9730" max="9731" width="3.109375" style="53" customWidth="1"/>
    <col min="9732" max="9743" width="12.33203125" style="53" customWidth="1"/>
    <col min="9744" max="9984" width="9" style="53"/>
    <col min="9985" max="9985" width="26.44140625" style="53" customWidth="1"/>
    <col min="9986" max="9987" width="3.109375" style="53" customWidth="1"/>
    <col min="9988" max="9999" width="12.33203125" style="53" customWidth="1"/>
    <col min="10000" max="10240" width="9" style="53"/>
    <col min="10241" max="10241" width="26.44140625" style="53" customWidth="1"/>
    <col min="10242" max="10243" width="3.109375" style="53" customWidth="1"/>
    <col min="10244" max="10255" width="12.33203125" style="53" customWidth="1"/>
    <col min="10256" max="10496" width="9" style="53"/>
    <col min="10497" max="10497" width="26.44140625" style="53" customWidth="1"/>
    <col min="10498" max="10499" width="3.109375" style="53" customWidth="1"/>
    <col min="10500" max="10511" width="12.33203125" style="53" customWidth="1"/>
    <col min="10512" max="10752" width="9" style="53"/>
    <col min="10753" max="10753" width="26.44140625" style="53" customWidth="1"/>
    <col min="10754" max="10755" width="3.109375" style="53" customWidth="1"/>
    <col min="10756" max="10767" width="12.33203125" style="53" customWidth="1"/>
    <col min="10768" max="11008" width="9" style="53"/>
    <col min="11009" max="11009" width="26.44140625" style="53" customWidth="1"/>
    <col min="11010" max="11011" width="3.109375" style="53" customWidth="1"/>
    <col min="11012" max="11023" width="12.33203125" style="53" customWidth="1"/>
    <col min="11024" max="11264" width="9" style="53"/>
    <col min="11265" max="11265" width="26.44140625" style="53" customWidth="1"/>
    <col min="11266" max="11267" width="3.109375" style="53" customWidth="1"/>
    <col min="11268" max="11279" width="12.33203125" style="53" customWidth="1"/>
    <col min="11280" max="11520" width="9" style="53"/>
    <col min="11521" max="11521" width="26.44140625" style="53" customWidth="1"/>
    <col min="11522" max="11523" width="3.109375" style="53" customWidth="1"/>
    <col min="11524" max="11535" width="12.33203125" style="53" customWidth="1"/>
    <col min="11536" max="11776" width="9" style="53"/>
    <col min="11777" max="11777" width="26.44140625" style="53" customWidth="1"/>
    <col min="11778" max="11779" width="3.109375" style="53" customWidth="1"/>
    <col min="11780" max="11791" width="12.33203125" style="53" customWidth="1"/>
    <col min="11792" max="12032" width="9" style="53"/>
    <col min="12033" max="12033" width="26.44140625" style="53" customWidth="1"/>
    <col min="12034" max="12035" width="3.109375" style="53" customWidth="1"/>
    <col min="12036" max="12047" width="12.33203125" style="53" customWidth="1"/>
    <col min="12048" max="12288" width="9" style="53"/>
    <col min="12289" max="12289" width="26.44140625" style="53" customWidth="1"/>
    <col min="12290" max="12291" width="3.109375" style="53" customWidth="1"/>
    <col min="12292" max="12303" width="12.33203125" style="53" customWidth="1"/>
    <col min="12304" max="12544" width="9" style="53"/>
    <col min="12545" max="12545" width="26.44140625" style="53" customWidth="1"/>
    <col min="12546" max="12547" width="3.109375" style="53" customWidth="1"/>
    <col min="12548" max="12559" width="12.33203125" style="53" customWidth="1"/>
    <col min="12560" max="12800" width="9" style="53"/>
    <col min="12801" max="12801" width="26.44140625" style="53" customWidth="1"/>
    <col min="12802" max="12803" width="3.109375" style="53" customWidth="1"/>
    <col min="12804" max="12815" width="12.33203125" style="53" customWidth="1"/>
    <col min="12816" max="13056" width="9" style="53"/>
    <col min="13057" max="13057" width="26.44140625" style="53" customWidth="1"/>
    <col min="13058" max="13059" width="3.109375" style="53" customWidth="1"/>
    <col min="13060" max="13071" width="12.33203125" style="53" customWidth="1"/>
    <col min="13072" max="13312" width="9" style="53"/>
    <col min="13313" max="13313" width="26.44140625" style="53" customWidth="1"/>
    <col min="13314" max="13315" width="3.109375" style="53" customWidth="1"/>
    <col min="13316" max="13327" width="12.33203125" style="53" customWidth="1"/>
    <col min="13328" max="13568" width="9" style="53"/>
    <col min="13569" max="13569" width="26.44140625" style="53" customWidth="1"/>
    <col min="13570" max="13571" width="3.109375" style="53" customWidth="1"/>
    <col min="13572" max="13583" width="12.33203125" style="53" customWidth="1"/>
    <col min="13584" max="13824" width="9" style="53"/>
    <col min="13825" max="13825" width="26.44140625" style="53" customWidth="1"/>
    <col min="13826" max="13827" width="3.109375" style="53" customWidth="1"/>
    <col min="13828" max="13839" width="12.33203125" style="53" customWidth="1"/>
    <col min="13840" max="14080" width="9" style="53"/>
    <col min="14081" max="14081" width="26.44140625" style="53" customWidth="1"/>
    <col min="14082" max="14083" width="3.109375" style="53" customWidth="1"/>
    <col min="14084" max="14095" width="12.33203125" style="53" customWidth="1"/>
    <col min="14096" max="14336" width="9" style="53"/>
    <col min="14337" max="14337" width="26.44140625" style="53" customWidth="1"/>
    <col min="14338" max="14339" width="3.109375" style="53" customWidth="1"/>
    <col min="14340" max="14351" width="12.33203125" style="53" customWidth="1"/>
    <col min="14352" max="14592" width="9" style="53"/>
    <col min="14593" max="14593" width="26.44140625" style="53" customWidth="1"/>
    <col min="14594" max="14595" width="3.109375" style="53" customWidth="1"/>
    <col min="14596" max="14607" width="12.33203125" style="53" customWidth="1"/>
    <col min="14608" max="14848" width="9" style="53"/>
    <col min="14849" max="14849" width="26.44140625" style="53" customWidth="1"/>
    <col min="14850" max="14851" width="3.109375" style="53" customWidth="1"/>
    <col min="14852" max="14863" width="12.33203125" style="53" customWidth="1"/>
    <col min="14864" max="15104" width="9" style="53"/>
    <col min="15105" max="15105" width="26.44140625" style="53" customWidth="1"/>
    <col min="15106" max="15107" width="3.109375" style="53" customWidth="1"/>
    <col min="15108" max="15119" width="12.33203125" style="53" customWidth="1"/>
    <col min="15120" max="15360" width="9" style="53"/>
    <col min="15361" max="15361" width="26.44140625" style="53" customWidth="1"/>
    <col min="15362" max="15363" width="3.109375" style="53" customWidth="1"/>
    <col min="15364" max="15375" width="12.33203125" style="53" customWidth="1"/>
    <col min="15376" max="15616" width="9" style="53"/>
    <col min="15617" max="15617" width="26.44140625" style="53" customWidth="1"/>
    <col min="15618" max="15619" width="3.109375" style="53" customWidth="1"/>
    <col min="15620" max="15631" width="12.33203125" style="53" customWidth="1"/>
    <col min="15632" max="15872" width="9" style="53"/>
    <col min="15873" max="15873" width="26.44140625" style="53" customWidth="1"/>
    <col min="15874" max="15875" width="3.109375" style="53" customWidth="1"/>
    <col min="15876" max="15887" width="12.33203125" style="53" customWidth="1"/>
    <col min="15888" max="16128" width="9" style="53"/>
    <col min="16129" max="16129" width="26.44140625" style="53" customWidth="1"/>
    <col min="16130" max="16131" width="3.109375" style="53" customWidth="1"/>
    <col min="16132" max="16143" width="12.33203125" style="53" customWidth="1"/>
    <col min="16144" max="16384" width="9" style="53"/>
  </cols>
  <sheetData>
    <row r="1" spans="1:15" ht="16.5" customHeight="1">
      <c r="B1" s="54" t="s">
        <v>4</v>
      </c>
      <c r="C1" s="54" t="s">
        <v>5</v>
      </c>
      <c r="D1" s="147" t="s">
        <v>66</v>
      </c>
      <c r="E1" s="148"/>
      <c r="F1" s="148"/>
      <c r="G1" s="149"/>
      <c r="H1" s="147" t="s">
        <v>67</v>
      </c>
      <c r="I1" s="148"/>
      <c r="J1" s="148"/>
      <c r="K1" s="149"/>
      <c r="L1" s="147" t="s">
        <v>68</v>
      </c>
      <c r="M1" s="148"/>
      <c r="N1" s="148"/>
      <c r="O1" s="149"/>
    </row>
    <row r="2" spans="1:15">
      <c r="A2" s="55" t="s">
        <v>69</v>
      </c>
      <c r="D2" s="56" t="s">
        <v>70</v>
      </c>
      <c r="E2" s="57" t="s">
        <v>71</v>
      </c>
      <c r="F2" s="57" t="s">
        <v>72</v>
      </c>
      <c r="G2" s="58" t="s">
        <v>73</v>
      </c>
      <c r="H2" s="56" t="s">
        <v>70</v>
      </c>
      <c r="I2" s="57" t="s">
        <v>71</v>
      </c>
      <c r="J2" s="57" t="s">
        <v>72</v>
      </c>
      <c r="K2" s="58" t="s">
        <v>73</v>
      </c>
      <c r="L2" s="56" t="s">
        <v>74</v>
      </c>
      <c r="M2" s="57" t="s">
        <v>75</v>
      </c>
      <c r="N2" s="57" t="s">
        <v>72</v>
      </c>
      <c r="O2" s="58" t="s">
        <v>73</v>
      </c>
    </row>
    <row r="3" spans="1:15">
      <c r="A3" s="53" t="s">
        <v>76</v>
      </c>
      <c r="B3" s="54">
        <v>2</v>
      </c>
      <c r="C3" s="54">
        <v>2</v>
      </c>
      <c r="D3" s="56" t="s">
        <v>77</v>
      </c>
      <c r="E3" s="59" t="s">
        <v>78</v>
      </c>
      <c r="F3" s="59" t="s">
        <v>78</v>
      </c>
      <c r="G3" s="60" t="s">
        <v>78</v>
      </c>
      <c r="H3" s="56" t="s">
        <v>77</v>
      </c>
      <c r="I3" s="59" t="s">
        <v>78</v>
      </c>
      <c r="J3" s="59" t="s">
        <v>78</v>
      </c>
      <c r="K3" s="60" t="s">
        <v>78</v>
      </c>
      <c r="L3" s="56" t="s">
        <v>77</v>
      </c>
      <c r="M3" s="59" t="s">
        <v>78</v>
      </c>
      <c r="N3" s="59" t="s">
        <v>78</v>
      </c>
      <c r="O3" s="60" t="s">
        <v>78</v>
      </c>
    </row>
    <row r="4" spans="1:15">
      <c r="A4" s="53" t="s">
        <v>79</v>
      </c>
      <c r="B4" s="54">
        <v>2</v>
      </c>
      <c r="D4" s="56" t="s">
        <v>77</v>
      </c>
      <c r="E4" s="59" t="s">
        <v>78</v>
      </c>
      <c r="F4" s="59" t="s">
        <v>78</v>
      </c>
      <c r="G4" s="60" t="s">
        <v>78</v>
      </c>
      <c r="H4" s="56" t="s">
        <v>77</v>
      </c>
      <c r="I4" s="59" t="s">
        <v>78</v>
      </c>
      <c r="J4" s="59" t="s">
        <v>78</v>
      </c>
      <c r="K4" s="60" t="s">
        <v>78</v>
      </c>
      <c r="L4" s="56" t="s">
        <v>77</v>
      </c>
      <c r="M4" s="59" t="s">
        <v>78</v>
      </c>
      <c r="N4" s="59" t="s">
        <v>78</v>
      </c>
      <c r="O4" s="60" t="s">
        <v>78</v>
      </c>
    </row>
    <row r="5" spans="1:15">
      <c r="A5" s="53" t="s">
        <v>80</v>
      </c>
      <c r="B5" s="54">
        <v>2</v>
      </c>
      <c r="D5" s="56" t="s">
        <v>77</v>
      </c>
      <c r="E5" s="59" t="s">
        <v>78</v>
      </c>
      <c r="F5" s="59" t="s">
        <v>78</v>
      </c>
      <c r="G5" s="60" t="s">
        <v>78</v>
      </c>
      <c r="H5" s="56" t="s">
        <v>77</v>
      </c>
      <c r="I5" s="59" t="s">
        <v>78</v>
      </c>
      <c r="J5" s="59" t="s">
        <v>78</v>
      </c>
      <c r="K5" s="60" t="s">
        <v>78</v>
      </c>
      <c r="L5" s="56" t="s">
        <v>77</v>
      </c>
      <c r="M5" s="59" t="s">
        <v>78</v>
      </c>
      <c r="N5" s="59" t="s">
        <v>78</v>
      </c>
      <c r="O5" s="60" t="s">
        <v>78</v>
      </c>
    </row>
    <row r="6" spans="1:15">
      <c r="A6" s="53" t="s">
        <v>81</v>
      </c>
      <c r="B6" s="54">
        <v>0</v>
      </c>
      <c r="C6" s="54">
        <v>0</v>
      </c>
      <c r="D6" s="56" t="s">
        <v>77</v>
      </c>
      <c r="E6" s="57" t="s">
        <v>77</v>
      </c>
      <c r="F6" s="57" t="s">
        <v>77</v>
      </c>
      <c r="G6" s="58" t="s">
        <v>77</v>
      </c>
      <c r="H6" s="56" t="s">
        <v>77</v>
      </c>
      <c r="I6" s="57" t="s">
        <v>77</v>
      </c>
      <c r="J6" s="57" t="s">
        <v>77</v>
      </c>
      <c r="K6" s="58" t="s">
        <v>77</v>
      </c>
      <c r="L6" s="56" t="s">
        <v>77</v>
      </c>
      <c r="M6" s="57" t="s">
        <v>77</v>
      </c>
      <c r="N6" s="57" t="s">
        <v>77</v>
      </c>
      <c r="O6" s="58" t="s">
        <v>77</v>
      </c>
    </row>
    <row r="7" spans="1:15">
      <c r="A7" s="53" t="s">
        <v>82</v>
      </c>
      <c r="B7" s="54">
        <v>0</v>
      </c>
      <c r="C7" s="54">
        <v>0</v>
      </c>
      <c r="D7" s="56" t="s">
        <v>77</v>
      </c>
      <c r="E7" s="57" t="s">
        <v>77</v>
      </c>
      <c r="F7" s="57" t="s">
        <v>77</v>
      </c>
      <c r="G7" s="58" t="s">
        <v>77</v>
      </c>
      <c r="H7" s="56" t="s">
        <v>77</v>
      </c>
      <c r="I7" s="57" t="s">
        <v>77</v>
      </c>
      <c r="J7" s="57" t="s">
        <v>77</v>
      </c>
      <c r="K7" s="58" t="s">
        <v>77</v>
      </c>
      <c r="L7" s="56" t="s">
        <v>77</v>
      </c>
      <c r="M7" s="57" t="s">
        <v>77</v>
      </c>
      <c r="N7" s="57" t="s">
        <v>77</v>
      </c>
      <c r="O7" s="58" t="s">
        <v>77</v>
      </c>
    </row>
    <row r="8" spans="1:15">
      <c r="A8" s="53" t="s">
        <v>83</v>
      </c>
      <c r="B8" s="54">
        <v>0</v>
      </c>
      <c r="C8" s="54">
        <v>0</v>
      </c>
      <c r="D8" s="56" t="s">
        <v>77</v>
      </c>
      <c r="E8" s="57" t="s">
        <v>77</v>
      </c>
      <c r="F8" s="57" t="s">
        <v>77</v>
      </c>
      <c r="G8" s="58" t="s">
        <v>77</v>
      </c>
      <c r="H8" s="56" t="s">
        <v>77</v>
      </c>
      <c r="I8" s="57" t="s">
        <v>77</v>
      </c>
      <c r="J8" s="57" t="s">
        <v>77</v>
      </c>
      <c r="K8" s="58" t="s">
        <v>77</v>
      </c>
      <c r="L8" s="56" t="s">
        <v>77</v>
      </c>
      <c r="M8" s="57" t="s">
        <v>77</v>
      </c>
      <c r="N8" s="59" t="s">
        <v>78</v>
      </c>
      <c r="O8" s="60" t="s">
        <v>78</v>
      </c>
    </row>
    <row r="9" spans="1:15">
      <c r="A9" s="53" t="s">
        <v>84</v>
      </c>
      <c r="B9" s="54">
        <v>2</v>
      </c>
      <c r="C9" s="54">
        <v>2</v>
      </c>
      <c r="D9" s="56" t="s">
        <v>77</v>
      </c>
      <c r="E9" s="57" t="s">
        <v>85</v>
      </c>
      <c r="F9" s="57" t="s">
        <v>85</v>
      </c>
      <c r="G9" s="58" t="s">
        <v>85</v>
      </c>
      <c r="H9" s="56" t="s">
        <v>77</v>
      </c>
      <c r="I9" s="57" t="s">
        <v>85</v>
      </c>
      <c r="J9" s="57" t="s">
        <v>85</v>
      </c>
      <c r="K9" s="58" t="s">
        <v>85</v>
      </c>
      <c r="L9" s="56" t="s">
        <v>77</v>
      </c>
      <c r="M9" s="57" t="s">
        <v>85</v>
      </c>
      <c r="N9" s="57" t="s">
        <v>85</v>
      </c>
      <c r="O9" s="60" t="s">
        <v>78</v>
      </c>
    </row>
    <row r="10" spans="1:15">
      <c r="A10" s="53" t="s">
        <v>86</v>
      </c>
      <c r="B10" s="54">
        <v>2</v>
      </c>
      <c r="C10" s="54">
        <v>2</v>
      </c>
      <c r="D10" s="56" t="s">
        <v>77</v>
      </c>
      <c r="E10" s="57" t="s">
        <v>85</v>
      </c>
      <c r="F10" s="57" t="s">
        <v>85</v>
      </c>
      <c r="G10" s="58" t="s">
        <v>85</v>
      </c>
      <c r="H10" s="56" t="s">
        <v>77</v>
      </c>
      <c r="I10" s="57" t="s">
        <v>85</v>
      </c>
      <c r="J10" s="57" t="s">
        <v>85</v>
      </c>
      <c r="K10" s="58" t="s">
        <v>85</v>
      </c>
      <c r="L10" s="56" t="s">
        <v>77</v>
      </c>
      <c r="M10" s="57" t="s">
        <v>85</v>
      </c>
      <c r="N10" s="57" t="s">
        <v>85</v>
      </c>
      <c r="O10" s="60" t="s">
        <v>78</v>
      </c>
    </row>
    <row r="11" spans="1:15">
      <c r="A11" s="53" t="s">
        <v>87</v>
      </c>
      <c r="B11" s="54">
        <v>2</v>
      </c>
      <c r="C11" s="54">
        <v>2</v>
      </c>
      <c r="D11" s="56" t="s">
        <v>77</v>
      </c>
      <c r="E11" s="57" t="s">
        <v>85</v>
      </c>
      <c r="F11" s="57" t="s">
        <v>85</v>
      </c>
      <c r="G11" s="58" t="s">
        <v>85</v>
      </c>
      <c r="H11" s="56" t="s">
        <v>77</v>
      </c>
      <c r="I11" s="61" t="s">
        <v>88</v>
      </c>
      <c r="J11" s="59" t="s">
        <v>78</v>
      </c>
      <c r="K11" s="60" t="s">
        <v>78</v>
      </c>
      <c r="L11" s="56" t="s">
        <v>77</v>
      </c>
      <c r="M11" s="61" t="s">
        <v>88</v>
      </c>
      <c r="N11" s="59" t="s">
        <v>78</v>
      </c>
      <c r="O11" s="60" t="s">
        <v>78</v>
      </c>
    </row>
    <row r="12" spans="1:15">
      <c r="A12" s="53" t="s">
        <v>89</v>
      </c>
      <c r="B12" s="54">
        <v>6</v>
      </c>
      <c r="C12" s="54">
        <v>6</v>
      </c>
      <c r="D12" s="56" t="s">
        <v>77</v>
      </c>
      <c r="E12" s="150" t="s">
        <v>90</v>
      </c>
      <c r="F12" s="150"/>
      <c r="G12" s="151"/>
      <c r="H12" s="56" t="s">
        <v>77</v>
      </c>
      <c r="I12" s="150" t="s">
        <v>90</v>
      </c>
      <c r="J12" s="150"/>
      <c r="K12" s="151"/>
      <c r="L12" s="56" t="s">
        <v>77</v>
      </c>
      <c r="M12" s="150" t="s">
        <v>90</v>
      </c>
      <c r="N12" s="150"/>
      <c r="O12" s="151"/>
    </row>
    <row r="13" spans="1:15" ht="16.5" customHeight="1">
      <c r="A13" s="53" t="s">
        <v>91</v>
      </c>
      <c r="D13" s="56" t="s">
        <v>92</v>
      </c>
      <c r="E13" s="61" t="s">
        <v>88</v>
      </c>
      <c r="F13" s="155" t="s">
        <v>93</v>
      </c>
      <c r="G13" s="156"/>
      <c r="H13" s="56" t="s">
        <v>92</v>
      </c>
      <c r="I13" s="61" t="s">
        <v>88</v>
      </c>
      <c r="J13" s="155" t="s">
        <v>94</v>
      </c>
      <c r="K13" s="156"/>
      <c r="L13" s="56" t="s">
        <v>92</v>
      </c>
      <c r="M13" s="61" t="s">
        <v>88</v>
      </c>
      <c r="N13" s="62" t="s">
        <v>95</v>
      </c>
      <c r="O13" s="60" t="s">
        <v>78</v>
      </c>
    </row>
    <row r="14" spans="1:15" ht="16.5" customHeight="1" thickBot="1">
      <c r="A14" s="53" t="s">
        <v>96</v>
      </c>
      <c r="D14" s="157" t="s">
        <v>97</v>
      </c>
      <c r="E14" s="158"/>
      <c r="F14" s="159" t="s">
        <v>98</v>
      </c>
      <c r="G14" s="160"/>
      <c r="H14" s="157" t="s">
        <v>97</v>
      </c>
      <c r="I14" s="158"/>
      <c r="J14" s="159" t="s">
        <v>98</v>
      </c>
      <c r="K14" s="160"/>
      <c r="L14" s="157" t="s">
        <v>97</v>
      </c>
      <c r="M14" s="158"/>
      <c r="N14" s="63"/>
      <c r="O14" s="64"/>
    </row>
    <row r="18" spans="1:9" s="65" customFormat="1" ht="14.4" thickBot="1">
      <c r="A18" s="53"/>
      <c r="B18" s="54"/>
      <c r="C18" s="54"/>
      <c r="H18" s="66"/>
    </row>
    <row r="19" spans="1:9" s="65" customFormat="1" ht="16.5" customHeight="1">
      <c r="A19" s="53"/>
      <c r="B19" s="54" t="s">
        <v>99</v>
      </c>
      <c r="C19" s="54" t="s">
        <v>100</v>
      </c>
      <c r="D19" s="147" t="s">
        <v>101</v>
      </c>
      <c r="E19" s="149"/>
      <c r="F19" s="147" t="s">
        <v>102</v>
      </c>
      <c r="G19" s="148"/>
      <c r="H19" s="149"/>
      <c r="I19" s="67" t="s">
        <v>103</v>
      </c>
    </row>
    <row r="20" spans="1:9" s="65" customFormat="1">
      <c r="A20" s="55" t="s">
        <v>69</v>
      </c>
      <c r="B20" s="54"/>
      <c r="C20" s="54"/>
      <c r="D20" s="161" t="s">
        <v>104</v>
      </c>
      <c r="E20" s="156"/>
      <c r="F20" s="56" t="s">
        <v>105</v>
      </c>
      <c r="G20" s="155" t="s">
        <v>106</v>
      </c>
      <c r="H20" s="156"/>
      <c r="I20" s="68" t="s">
        <v>105</v>
      </c>
    </row>
    <row r="21" spans="1:9" s="65" customFormat="1">
      <c r="A21" s="53" t="s">
        <v>76</v>
      </c>
      <c r="B21" s="54">
        <v>2</v>
      </c>
      <c r="C21" s="54">
        <v>2</v>
      </c>
      <c r="D21" s="152" t="s">
        <v>78</v>
      </c>
      <c r="E21" s="153"/>
      <c r="F21" s="56" t="s">
        <v>77</v>
      </c>
      <c r="G21" s="154" t="s">
        <v>107</v>
      </c>
      <c r="H21" s="153"/>
      <c r="I21" s="68" t="s">
        <v>77</v>
      </c>
    </row>
    <row r="22" spans="1:9" s="65" customFormat="1">
      <c r="A22" s="53" t="s">
        <v>79</v>
      </c>
      <c r="B22" s="54">
        <v>2</v>
      </c>
      <c r="C22" s="54"/>
      <c r="D22" s="152" t="s">
        <v>78</v>
      </c>
      <c r="E22" s="153"/>
      <c r="F22" s="56" t="s">
        <v>77</v>
      </c>
      <c r="G22" s="150" t="s">
        <v>108</v>
      </c>
      <c r="H22" s="151"/>
      <c r="I22" s="68" t="s">
        <v>77</v>
      </c>
    </row>
    <row r="23" spans="1:9" s="65" customFormat="1">
      <c r="A23" s="53" t="s">
        <v>80</v>
      </c>
      <c r="B23" s="54">
        <v>2</v>
      </c>
      <c r="C23" s="54"/>
      <c r="D23" s="152" t="s">
        <v>78</v>
      </c>
      <c r="E23" s="153"/>
      <c r="F23" s="56" t="s">
        <v>77</v>
      </c>
      <c r="G23" s="154" t="s">
        <v>107</v>
      </c>
      <c r="H23" s="153"/>
      <c r="I23" s="68" t="s">
        <v>77</v>
      </c>
    </row>
    <row r="24" spans="1:9" s="65" customFormat="1">
      <c r="A24" s="53" t="s">
        <v>81</v>
      </c>
      <c r="B24" s="54">
        <v>0</v>
      </c>
      <c r="C24" s="54">
        <v>0</v>
      </c>
      <c r="D24" s="152" t="s">
        <v>78</v>
      </c>
      <c r="E24" s="153"/>
      <c r="F24" s="56" t="s">
        <v>77</v>
      </c>
      <c r="G24" s="155" t="s">
        <v>77</v>
      </c>
      <c r="H24" s="156"/>
      <c r="I24" s="68" t="s">
        <v>77</v>
      </c>
    </row>
    <row r="25" spans="1:9" s="65" customFormat="1">
      <c r="A25" s="53" t="s">
        <v>82</v>
      </c>
      <c r="B25" s="54">
        <v>0</v>
      </c>
      <c r="C25" s="54">
        <v>0</v>
      </c>
      <c r="D25" s="152" t="s">
        <v>78</v>
      </c>
      <c r="E25" s="153"/>
      <c r="F25" s="56" t="s">
        <v>77</v>
      </c>
      <c r="G25" s="155" t="s">
        <v>77</v>
      </c>
      <c r="H25" s="156"/>
      <c r="I25" s="68" t="s">
        <v>109</v>
      </c>
    </row>
    <row r="26" spans="1:9" s="65" customFormat="1" ht="16.5" customHeight="1">
      <c r="A26" s="53" t="s">
        <v>83</v>
      </c>
      <c r="B26" s="54">
        <v>0</v>
      </c>
      <c r="C26" s="54">
        <v>0</v>
      </c>
      <c r="D26" s="152" t="s">
        <v>78</v>
      </c>
      <c r="E26" s="153"/>
      <c r="F26" s="56" t="s">
        <v>77</v>
      </c>
      <c r="G26" s="155" t="s">
        <v>77</v>
      </c>
      <c r="H26" s="156"/>
      <c r="I26" s="68" t="s">
        <v>109</v>
      </c>
    </row>
    <row r="27" spans="1:9" s="65" customFormat="1" ht="16.5" customHeight="1">
      <c r="A27" s="53" t="s">
        <v>84</v>
      </c>
      <c r="B27" s="54">
        <v>2</v>
      </c>
      <c r="C27" s="54">
        <v>2</v>
      </c>
      <c r="D27" s="161" t="s">
        <v>120</v>
      </c>
      <c r="E27" s="156"/>
      <c r="F27" s="56" t="s">
        <v>77</v>
      </c>
      <c r="G27" s="155" t="s">
        <v>110</v>
      </c>
      <c r="H27" s="156"/>
      <c r="I27" s="68" t="s">
        <v>77</v>
      </c>
    </row>
    <row r="28" spans="1:9" s="65" customFormat="1">
      <c r="A28" s="53" t="s">
        <v>86</v>
      </c>
      <c r="B28" s="54">
        <v>2</v>
      </c>
      <c r="C28" s="54">
        <v>2</v>
      </c>
      <c r="D28" s="161" t="s">
        <v>120</v>
      </c>
      <c r="E28" s="156"/>
      <c r="F28" s="56" t="s">
        <v>77</v>
      </c>
      <c r="G28" s="155" t="s">
        <v>110</v>
      </c>
      <c r="H28" s="156"/>
      <c r="I28" s="68" t="s">
        <v>77</v>
      </c>
    </row>
    <row r="29" spans="1:9" s="65" customFormat="1">
      <c r="A29" s="53" t="s">
        <v>87</v>
      </c>
      <c r="B29" s="54">
        <v>2</v>
      </c>
      <c r="C29" s="54">
        <v>2</v>
      </c>
      <c r="D29" s="161" t="s">
        <v>120</v>
      </c>
      <c r="E29" s="156"/>
      <c r="F29" s="56" t="s">
        <v>77</v>
      </c>
      <c r="G29" s="155" t="s">
        <v>110</v>
      </c>
      <c r="H29" s="156"/>
      <c r="I29" s="68" t="s">
        <v>77</v>
      </c>
    </row>
    <row r="30" spans="1:9" s="65" customFormat="1">
      <c r="A30" s="53" t="s">
        <v>89</v>
      </c>
      <c r="B30" s="54">
        <v>6</v>
      </c>
      <c r="C30" s="54">
        <v>6</v>
      </c>
      <c r="D30" s="161" t="s">
        <v>120</v>
      </c>
      <c r="E30" s="156"/>
      <c r="F30" s="56" t="s">
        <v>77</v>
      </c>
      <c r="G30" s="155" t="s">
        <v>90</v>
      </c>
      <c r="H30" s="156"/>
      <c r="I30" s="68" t="s">
        <v>77</v>
      </c>
    </row>
    <row r="31" spans="1:9" s="65" customFormat="1">
      <c r="A31" s="53" t="s">
        <v>91</v>
      </c>
      <c r="B31" s="54"/>
      <c r="C31" s="54"/>
      <c r="D31" s="163" t="s">
        <v>111</v>
      </c>
      <c r="E31" s="164"/>
      <c r="F31" s="56" t="s">
        <v>77</v>
      </c>
      <c r="G31" s="155" t="s">
        <v>88</v>
      </c>
      <c r="H31" s="156"/>
      <c r="I31" s="68" t="s">
        <v>92</v>
      </c>
    </row>
    <row r="32" spans="1:9" s="65" customFormat="1" ht="17.25" customHeight="1" thickBot="1">
      <c r="A32" s="53" t="s">
        <v>96</v>
      </c>
      <c r="B32" s="54"/>
      <c r="C32" s="54"/>
      <c r="D32" s="165" t="s">
        <v>98</v>
      </c>
      <c r="E32" s="160"/>
      <c r="F32" s="157" t="s">
        <v>97</v>
      </c>
      <c r="G32" s="158"/>
      <c r="H32" s="166"/>
      <c r="I32" s="69"/>
    </row>
    <row r="36" spans="1:18">
      <c r="A36" s="70" t="s">
        <v>112</v>
      </c>
    </row>
    <row r="37" spans="1:18" ht="16.5" customHeight="1">
      <c r="A37" s="70" t="s">
        <v>113</v>
      </c>
      <c r="B37" s="71"/>
      <c r="C37" s="71"/>
      <c r="H37" s="65"/>
      <c r="K37" s="66"/>
      <c r="P37" s="65"/>
      <c r="Q37" s="65"/>
      <c r="R37" s="65"/>
    </row>
    <row r="38" spans="1:18">
      <c r="A38" s="70" t="s">
        <v>114</v>
      </c>
    </row>
    <row r="39" spans="1:18">
      <c r="A39" s="71" t="s">
        <v>115</v>
      </c>
      <c r="B39" s="162">
        <v>0</v>
      </c>
      <c r="C39" s="162"/>
    </row>
    <row r="40" spans="1:18">
      <c r="A40" s="71" t="s">
        <v>116</v>
      </c>
      <c r="B40" s="162">
        <v>12</v>
      </c>
      <c r="C40" s="162"/>
    </row>
    <row r="41" spans="1:18">
      <c r="A41" s="71" t="s">
        <v>117</v>
      </c>
      <c r="B41" s="162">
        <v>14</v>
      </c>
      <c r="C41" s="162"/>
    </row>
    <row r="42" spans="1:18">
      <c r="A42" s="71" t="s">
        <v>118</v>
      </c>
      <c r="B42" s="162">
        <v>14</v>
      </c>
      <c r="C42" s="162"/>
    </row>
    <row r="43" spans="1:18">
      <c r="A43" s="71" t="s">
        <v>119</v>
      </c>
      <c r="B43" s="162">
        <v>14</v>
      </c>
      <c r="C43" s="162"/>
    </row>
  </sheetData>
  <mergeCells count="46">
    <mergeCell ref="B41:C41"/>
    <mergeCell ref="B42:C42"/>
    <mergeCell ref="B43:C43"/>
    <mergeCell ref="D31:E31"/>
    <mergeCell ref="G31:H31"/>
    <mergeCell ref="D32:E32"/>
    <mergeCell ref="F32:H32"/>
    <mergeCell ref="B39:C39"/>
    <mergeCell ref="B40:C40"/>
    <mergeCell ref="D28:E28"/>
    <mergeCell ref="G28:H28"/>
    <mergeCell ref="D29:E29"/>
    <mergeCell ref="G29:H29"/>
    <mergeCell ref="D30:E30"/>
    <mergeCell ref="G30:H30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L14:M14"/>
    <mergeCell ref="D19:E19"/>
    <mergeCell ref="F19:H19"/>
    <mergeCell ref="D20:E20"/>
    <mergeCell ref="G20:H20"/>
    <mergeCell ref="D21:E21"/>
    <mergeCell ref="G21:H21"/>
    <mergeCell ref="F13:G13"/>
    <mergeCell ref="J13:K13"/>
    <mergeCell ref="D14:E14"/>
    <mergeCell ref="F14:G14"/>
    <mergeCell ref="H14:I14"/>
    <mergeCell ref="J14:K14"/>
    <mergeCell ref="D1:G1"/>
    <mergeCell ref="H1:K1"/>
    <mergeCell ref="L1:O1"/>
    <mergeCell ref="E12:G12"/>
    <mergeCell ref="I12:K12"/>
    <mergeCell ref="M12:O12"/>
  </mergeCells>
  <phoneticPr fontId="20" type="noConversion"/>
  <pageMargins left="0.18" right="0.17" top="0.79" bottom="0.7" header="0.21" footer="0.5"/>
  <pageSetup paperSize="9" scale="79" orientation="landscape" r:id="rId1"/>
  <headerFooter alignWithMargins="0">
    <oddHeader>&amp;C&amp;"標楷體,粗體"&amp;18&amp;X輔仁大學學分抵免速查表&amp;R更新日期：102.8.6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30"/>
  <sheetViews>
    <sheetView topLeftCell="A4" zoomScaleNormal="100" workbookViewId="0">
      <selection activeCell="K16" sqref="K16"/>
    </sheetView>
  </sheetViews>
  <sheetFormatPr defaultColWidth="8.88671875" defaultRowHeight="16.2"/>
  <cols>
    <col min="1" max="1" width="11.6640625" style="33" customWidth="1"/>
    <col min="2" max="2" width="15.33203125" style="33" customWidth="1"/>
    <col min="3" max="3" width="6.109375" style="42" customWidth="1"/>
    <col min="4" max="5" width="3.6640625" style="43" customWidth="1"/>
    <col min="6" max="6" width="3.44140625" style="43" customWidth="1"/>
    <col min="7" max="7" width="15.77734375" style="33" customWidth="1"/>
    <col min="8" max="11" width="3.6640625" style="43" customWidth="1"/>
    <col min="12" max="12" width="12.88671875" style="33" customWidth="1"/>
    <col min="13" max="13" width="13.77734375" style="33" customWidth="1"/>
    <col min="14" max="16384" width="8.88671875" style="33"/>
  </cols>
  <sheetData>
    <row r="1" spans="1:13" ht="26.25" customHeight="1">
      <c r="A1" s="138" t="s">
        <v>170</v>
      </c>
      <c r="B1" s="138"/>
      <c r="C1" s="138"/>
      <c r="D1" s="138"/>
      <c r="E1" s="138"/>
      <c r="F1" s="138"/>
      <c r="G1" s="138"/>
      <c r="H1" s="167"/>
      <c r="I1" s="167"/>
      <c r="J1" s="167"/>
      <c r="K1" s="137" t="s">
        <v>169</v>
      </c>
      <c r="L1" s="137"/>
      <c r="M1" s="137"/>
    </row>
    <row r="2" spans="1:13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4" customFormat="1" ht="20.399999999999999" customHeight="1">
      <c r="A3" s="6" t="s">
        <v>44</v>
      </c>
      <c r="B3" s="171"/>
      <c r="C3" s="171"/>
      <c r="D3" s="7"/>
      <c r="E3" s="144" t="s">
        <v>45</v>
      </c>
      <c r="F3" s="144"/>
      <c r="G3" s="17"/>
      <c r="H3" s="50"/>
      <c r="I3" s="50"/>
      <c r="J3" s="50"/>
      <c r="K3" s="50"/>
      <c r="L3" s="6" t="s">
        <v>178</v>
      </c>
      <c r="M3" s="93"/>
    </row>
    <row r="4" spans="1:13" s="9" customFormat="1" ht="20.399999999999999" customHeight="1">
      <c r="A4" s="6" t="s">
        <v>176</v>
      </c>
      <c r="B4" s="170"/>
      <c r="C4" s="170"/>
      <c r="E4" s="144" t="s">
        <v>38</v>
      </c>
      <c r="F4" s="144"/>
      <c r="G4" s="52"/>
      <c r="H4" s="10"/>
      <c r="K4" s="11"/>
      <c r="L4" s="6" t="s">
        <v>46</v>
      </c>
      <c r="M4" s="19"/>
    </row>
    <row r="5" spans="1:13" s="12" customFormat="1" ht="20.399999999999999" customHeight="1">
      <c r="A5" s="6" t="s">
        <v>164</v>
      </c>
      <c r="B5" s="18"/>
      <c r="C5" s="141" t="s">
        <v>165</v>
      </c>
      <c r="D5" s="141"/>
      <c r="E5" s="141"/>
      <c r="F5" s="141"/>
      <c r="G5" s="18"/>
      <c r="I5" s="142" t="s">
        <v>125</v>
      </c>
      <c r="J5" s="142"/>
      <c r="K5" s="142"/>
      <c r="L5" s="142"/>
      <c r="M5" s="88" t="s">
        <v>183</v>
      </c>
    </row>
    <row r="6" spans="1:13" s="13" customFormat="1" ht="9.75" customHeight="1" thickBot="1">
      <c r="C6" s="14"/>
      <c r="D6" s="14"/>
      <c r="E6" s="14"/>
      <c r="F6" s="14"/>
      <c r="G6" s="15"/>
      <c r="H6" s="14"/>
      <c r="I6" s="14"/>
      <c r="J6" s="14"/>
      <c r="K6" s="14"/>
      <c r="L6" s="15"/>
      <c r="M6" s="15"/>
    </row>
    <row r="7" spans="1:13" ht="27.6" customHeight="1">
      <c r="A7" s="114" t="s">
        <v>0</v>
      </c>
      <c r="B7" s="115"/>
      <c r="C7" s="115"/>
      <c r="D7" s="115"/>
      <c r="E7" s="115"/>
      <c r="F7" s="116"/>
      <c r="G7" s="16" t="s">
        <v>180</v>
      </c>
      <c r="H7" s="168"/>
      <c r="I7" s="168"/>
      <c r="J7" s="168"/>
      <c r="K7" s="168"/>
      <c r="L7" s="168"/>
      <c r="M7" s="169"/>
    </row>
    <row r="8" spans="1:13" ht="34.950000000000003" customHeight="1">
      <c r="A8" s="119" t="s">
        <v>59</v>
      </c>
      <c r="B8" s="122" t="s">
        <v>3</v>
      </c>
      <c r="C8" s="125" t="s">
        <v>1</v>
      </c>
      <c r="D8" s="128" t="s">
        <v>8</v>
      </c>
      <c r="E8" s="129"/>
      <c r="F8" s="125" t="s">
        <v>7</v>
      </c>
      <c r="G8" s="122" t="s">
        <v>181</v>
      </c>
      <c r="H8" s="128" t="s">
        <v>10</v>
      </c>
      <c r="I8" s="129"/>
      <c r="J8" s="122" t="s">
        <v>2</v>
      </c>
      <c r="K8" s="130"/>
      <c r="L8" s="131" t="s">
        <v>12</v>
      </c>
      <c r="M8" s="134" t="s">
        <v>11</v>
      </c>
    </row>
    <row r="9" spans="1:13" ht="12.6" customHeight="1">
      <c r="A9" s="120"/>
      <c r="B9" s="123"/>
      <c r="C9" s="126"/>
      <c r="D9" s="139" t="s">
        <v>9</v>
      </c>
      <c r="E9" s="140"/>
      <c r="F9" s="126"/>
      <c r="G9" s="123"/>
      <c r="H9" s="139" t="s">
        <v>6</v>
      </c>
      <c r="I9" s="140"/>
      <c r="J9" s="139" t="s">
        <v>6</v>
      </c>
      <c r="K9" s="140"/>
      <c r="L9" s="132"/>
      <c r="M9" s="135"/>
    </row>
    <row r="10" spans="1:13" ht="12.6" customHeight="1">
      <c r="A10" s="121"/>
      <c r="B10" s="124"/>
      <c r="C10" s="127"/>
      <c r="D10" s="51" t="s">
        <v>4</v>
      </c>
      <c r="E10" s="47" t="s">
        <v>5</v>
      </c>
      <c r="F10" s="127"/>
      <c r="G10" s="124"/>
      <c r="H10" s="51" t="s">
        <v>4</v>
      </c>
      <c r="I10" s="47" t="s">
        <v>5</v>
      </c>
      <c r="J10" s="51" t="s">
        <v>4</v>
      </c>
      <c r="K10" s="47" t="s">
        <v>5</v>
      </c>
      <c r="L10" s="133"/>
      <c r="M10" s="136"/>
    </row>
    <row r="11" spans="1:13" ht="41.25" customHeight="1">
      <c r="A11" s="29"/>
      <c r="B11" s="4"/>
      <c r="C11" s="5"/>
      <c r="D11" s="82"/>
      <c r="E11" s="82"/>
      <c r="F11" s="5"/>
      <c r="G11" s="4"/>
      <c r="H11" s="81"/>
      <c r="I11" s="81"/>
      <c r="J11" s="81"/>
      <c r="K11" s="81"/>
      <c r="L11" s="46" t="str">
        <f>IF(AND(NOT(ISBLANK($C11)),ISBLANK($A11)),"開課代碼未填寫","")</f>
        <v/>
      </c>
      <c r="M11" s="3"/>
    </row>
    <row r="12" spans="1:13" ht="41.25" customHeight="1">
      <c r="A12" s="29"/>
      <c r="B12" s="4"/>
      <c r="C12" s="5"/>
      <c r="D12" s="82"/>
      <c r="E12" s="82"/>
      <c r="F12" s="5"/>
      <c r="G12" s="4"/>
      <c r="H12" s="81"/>
      <c r="I12" s="81"/>
      <c r="J12" s="81"/>
      <c r="K12" s="81"/>
      <c r="L12" s="46" t="str">
        <f t="shared" ref="L12:L24" si="0">IF(AND(NOT(ISBLANK($C12)),ISBLANK($A12)),"開課代碼未填寫","")</f>
        <v/>
      </c>
      <c r="M12" s="3"/>
    </row>
    <row r="13" spans="1:13" ht="41.25" customHeight="1">
      <c r="A13" s="29"/>
      <c r="B13" s="4"/>
      <c r="C13" s="5"/>
      <c r="D13" s="82"/>
      <c r="E13" s="82"/>
      <c r="F13" s="5"/>
      <c r="G13" s="4"/>
      <c r="H13" s="81"/>
      <c r="I13" s="81"/>
      <c r="J13" s="81"/>
      <c r="K13" s="81"/>
      <c r="L13" s="46" t="str">
        <f>IF(AND(NOT(ISBLANK($C13)),ISBLANK($A13)),"開課代碼未填寫","")</f>
        <v/>
      </c>
      <c r="M13" s="3"/>
    </row>
    <row r="14" spans="1:13" ht="41.25" customHeight="1">
      <c r="A14" s="29"/>
      <c r="B14" s="4"/>
      <c r="C14" s="5"/>
      <c r="D14" s="82"/>
      <c r="E14" s="82"/>
      <c r="F14" s="5"/>
      <c r="G14" s="4"/>
      <c r="H14" s="81"/>
      <c r="I14" s="81"/>
      <c r="J14" s="81"/>
      <c r="K14" s="81"/>
      <c r="L14" s="46" t="str">
        <f t="shared" si="0"/>
        <v/>
      </c>
      <c r="M14" s="3"/>
    </row>
    <row r="15" spans="1:13" ht="41.25" customHeight="1">
      <c r="A15" s="29"/>
      <c r="B15" s="4"/>
      <c r="C15" s="5"/>
      <c r="D15" s="82"/>
      <c r="E15" s="82"/>
      <c r="F15" s="5"/>
      <c r="G15" s="4"/>
      <c r="H15" s="81"/>
      <c r="I15" s="81"/>
      <c r="J15" s="81"/>
      <c r="K15" s="81"/>
      <c r="L15" s="46" t="str">
        <f t="shared" si="0"/>
        <v/>
      </c>
      <c r="M15" s="3"/>
    </row>
    <row r="16" spans="1:13" ht="41.25" customHeight="1">
      <c r="A16" s="29"/>
      <c r="B16" s="4"/>
      <c r="C16" s="5"/>
      <c r="D16" s="82"/>
      <c r="E16" s="82"/>
      <c r="F16" s="5"/>
      <c r="G16" s="4"/>
      <c r="H16" s="81"/>
      <c r="I16" s="81"/>
      <c r="J16" s="81"/>
      <c r="K16" s="81"/>
      <c r="L16" s="46" t="str">
        <f t="shared" si="0"/>
        <v/>
      </c>
      <c r="M16" s="3"/>
    </row>
    <row r="17" spans="1:13" ht="41.25" customHeight="1">
      <c r="A17" s="29"/>
      <c r="B17" s="4"/>
      <c r="C17" s="5"/>
      <c r="D17" s="82"/>
      <c r="E17" s="82"/>
      <c r="F17" s="5"/>
      <c r="G17" s="4"/>
      <c r="H17" s="81"/>
      <c r="I17" s="81"/>
      <c r="J17" s="81"/>
      <c r="K17" s="81"/>
      <c r="L17" s="46" t="str">
        <f t="shared" si="0"/>
        <v/>
      </c>
      <c r="M17" s="3"/>
    </row>
    <row r="18" spans="1:13" ht="41.25" customHeight="1">
      <c r="A18" s="29"/>
      <c r="B18" s="4"/>
      <c r="C18" s="5"/>
      <c r="D18" s="82"/>
      <c r="E18" s="82"/>
      <c r="F18" s="5"/>
      <c r="G18" s="4"/>
      <c r="H18" s="81"/>
      <c r="I18" s="81"/>
      <c r="J18" s="81"/>
      <c r="K18" s="81"/>
      <c r="L18" s="46" t="str">
        <f t="shared" si="0"/>
        <v/>
      </c>
      <c r="M18" s="3"/>
    </row>
    <row r="19" spans="1:13" ht="41.25" customHeight="1">
      <c r="A19" s="29"/>
      <c r="B19" s="4"/>
      <c r="C19" s="5"/>
      <c r="D19" s="82"/>
      <c r="E19" s="82"/>
      <c r="F19" s="5"/>
      <c r="G19" s="4"/>
      <c r="H19" s="81"/>
      <c r="I19" s="81"/>
      <c r="J19" s="81"/>
      <c r="K19" s="81"/>
      <c r="L19" s="46" t="str">
        <f t="shared" si="0"/>
        <v/>
      </c>
      <c r="M19" s="3"/>
    </row>
    <row r="20" spans="1:13" ht="41.25" customHeight="1">
      <c r="A20" s="29"/>
      <c r="B20" s="4"/>
      <c r="C20" s="5"/>
      <c r="D20" s="82"/>
      <c r="E20" s="82"/>
      <c r="F20" s="5"/>
      <c r="G20" s="4"/>
      <c r="H20" s="81"/>
      <c r="I20" s="81"/>
      <c r="J20" s="81"/>
      <c r="K20" s="81"/>
      <c r="L20" s="46" t="str">
        <f>IF(AND(NOT(ISBLANK($C20)),ISBLANK($A20)),"開課代碼未填寫","")</f>
        <v/>
      </c>
      <c r="M20" s="3"/>
    </row>
    <row r="21" spans="1:13" ht="41.25" customHeight="1">
      <c r="A21" s="29"/>
      <c r="B21" s="4"/>
      <c r="C21" s="5"/>
      <c r="D21" s="82"/>
      <c r="E21" s="82"/>
      <c r="F21" s="5"/>
      <c r="G21" s="4"/>
      <c r="H21" s="81"/>
      <c r="I21" s="81"/>
      <c r="J21" s="81"/>
      <c r="K21" s="81"/>
      <c r="L21" s="46" t="str">
        <f t="shared" si="0"/>
        <v/>
      </c>
      <c r="M21" s="3"/>
    </row>
    <row r="22" spans="1:13" ht="41.25" customHeight="1">
      <c r="A22" s="29"/>
      <c r="B22" s="4"/>
      <c r="C22" s="5"/>
      <c r="D22" s="82"/>
      <c r="E22" s="82"/>
      <c r="F22" s="5"/>
      <c r="G22" s="4"/>
      <c r="H22" s="81"/>
      <c r="I22" s="81"/>
      <c r="J22" s="81"/>
      <c r="K22" s="81"/>
      <c r="L22" s="46" t="str">
        <f t="shared" si="0"/>
        <v/>
      </c>
      <c r="M22" s="3"/>
    </row>
    <row r="23" spans="1:13" ht="41.25" customHeight="1">
      <c r="A23" s="29"/>
      <c r="B23" s="4"/>
      <c r="C23" s="5"/>
      <c r="D23" s="82"/>
      <c r="E23" s="82"/>
      <c r="F23" s="5"/>
      <c r="G23" s="4"/>
      <c r="H23" s="81"/>
      <c r="I23" s="81"/>
      <c r="J23" s="81"/>
      <c r="K23" s="81"/>
      <c r="L23" s="46" t="str">
        <f t="shared" si="0"/>
        <v/>
      </c>
      <c r="M23" s="3"/>
    </row>
    <row r="24" spans="1:13" ht="41.25" customHeight="1">
      <c r="A24" s="29"/>
      <c r="B24" s="4"/>
      <c r="C24" s="5"/>
      <c r="D24" s="82"/>
      <c r="E24" s="82"/>
      <c r="F24" s="5"/>
      <c r="G24" s="4"/>
      <c r="H24" s="81"/>
      <c r="I24" s="81"/>
      <c r="J24" s="81"/>
      <c r="K24" s="81"/>
      <c r="L24" s="46" t="str">
        <f t="shared" si="0"/>
        <v/>
      </c>
      <c r="M24" s="3"/>
    </row>
    <row r="25" spans="1:13" s="35" customFormat="1" ht="15.75" customHeight="1">
      <c r="A25" s="74" t="s">
        <v>128</v>
      </c>
      <c r="B25" s="75">
        <f>SUM(D11:E24)</f>
        <v>0</v>
      </c>
      <c r="C25" s="108" t="s">
        <v>131</v>
      </c>
      <c r="D25" s="109"/>
      <c r="E25" s="109"/>
      <c r="F25" s="109"/>
      <c r="G25" s="109"/>
      <c r="H25" s="109"/>
      <c r="I25" s="109"/>
      <c r="J25" s="109"/>
      <c r="K25" s="109"/>
      <c r="L25" s="80" t="s">
        <v>130</v>
      </c>
      <c r="M25" s="32"/>
    </row>
    <row r="26" spans="1:13" ht="51.6" customHeight="1" thickBot="1">
      <c r="A26" s="76" t="s">
        <v>179</v>
      </c>
      <c r="B26" s="73">
        <f>B25+'抵免科目申請表 #2'!B25+'抵免科目申請表 #3'!B25</f>
        <v>0</v>
      </c>
      <c r="C26" s="77" t="s">
        <v>14</v>
      </c>
      <c r="D26" s="20"/>
      <c r="E26" s="20"/>
      <c r="F26" s="20"/>
      <c r="G26" s="78" t="s">
        <v>15</v>
      </c>
      <c r="H26" s="30"/>
      <c r="I26" s="30"/>
      <c r="J26" s="30"/>
      <c r="K26" s="30"/>
      <c r="L26" s="78" t="s">
        <v>16</v>
      </c>
      <c r="M26" s="31"/>
    </row>
    <row r="27" spans="1:13" ht="51.6" customHeight="1">
      <c r="A27" s="36"/>
      <c r="B27" s="37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</row>
    <row r="30" spans="1:13" ht="16.2" customHeight="1">
      <c r="G30" s="44"/>
    </row>
  </sheetData>
  <sheetProtection password="965F" sheet="1" objects="1" scenarios="1" selectLockedCells="1"/>
  <protectedRanges>
    <protectedRange sqref="M3" name="範圍1"/>
  </protectedRanges>
  <mergeCells count="25">
    <mergeCell ref="B3:C3"/>
    <mergeCell ref="B8:B10"/>
    <mergeCell ref="L8:L10"/>
    <mergeCell ref="M8:M10"/>
    <mergeCell ref="A7:F7"/>
    <mergeCell ref="A8:A10"/>
    <mergeCell ref="C8:C10"/>
    <mergeCell ref="D9:E9"/>
    <mergeCell ref="I5:L5"/>
    <mergeCell ref="C25:K25"/>
    <mergeCell ref="A1:G1"/>
    <mergeCell ref="H1:J1"/>
    <mergeCell ref="K1:M1"/>
    <mergeCell ref="D8:E8"/>
    <mergeCell ref="F8:F10"/>
    <mergeCell ref="H7:M7"/>
    <mergeCell ref="H9:I9"/>
    <mergeCell ref="J9:K9"/>
    <mergeCell ref="E3:F3"/>
    <mergeCell ref="E4:F4"/>
    <mergeCell ref="H8:I8"/>
    <mergeCell ref="J8:K8"/>
    <mergeCell ref="G8:G10"/>
    <mergeCell ref="B4:C4"/>
    <mergeCell ref="C5:F5"/>
  </mergeCells>
  <phoneticPr fontId="1" type="noConversion"/>
  <conditionalFormatting sqref="C25">
    <cfRule type="cellIs" dxfId="161" priority="64" operator="lessThanOrEqual">
      <formula>59</formula>
    </cfRule>
  </conditionalFormatting>
  <conditionalFormatting sqref="J11:K20">
    <cfRule type="cellIs" dxfId="160" priority="61" operator="lessThanOrEqual">
      <formula>59</formula>
    </cfRule>
  </conditionalFormatting>
  <conditionalFormatting sqref="B3:C3">
    <cfRule type="expression" dxfId="159" priority="59">
      <formula>NOT(ISBLANK($B$3))</formula>
    </cfRule>
  </conditionalFormatting>
  <conditionalFormatting sqref="B5">
    <cfRule type="expression" dxfId="158" priority="58">
      <formula>NOT(ISBLANK($B$5))</formula>
    </cfRule>
  </conditionalFormatting>
  <conditionalFormatting sqref="G4">
    <cfRule type="expression" dxfId="157" priority="57">
      <formula>NOT(ISBLANK($G$4))</formula>
    </cfRule>
  </conditionalFormatting>
  <conditionalFormatting sqref="G3">
    <cfRule type="expression" dxfId="156" priority="56">
      <formula>NOT(ISBLANK($G$3))</formula>
    </cfRule>
  </conditionalFormatting>
  <conditionalFormatting sqref="G5">
    <cfRule type="expression" dxfId="155" priority="55">
      <formula>NOT(ISBLANK($G$5))</formula>
    </cfRule>
  </conditionalFormatting>
  <conditionalFormatting sqref="M4">
    <cfRule type="expression" dxfId="154" priority="54">
      <formula>NOT(ISBLANK($M$4))</formula>
    </cfRule>
  </conditionalFormatting>
  <conditionalFormatting sqref="H7:M7">
    <cfRule type="expression" dxfId="153" priority="53">
      <formula>NOT(ISBLANK($H$7))</formula>
    </cfRule>
  </conditionalFormatting>
  <conditionalFormatting sqref="A12:A20">
    <cfRule type="expression" dxfId="152" priority="52">
      <formula>NOT(ISBLANK($A12))</formula>
    </cfRule>
  </conditionalFormatting>
  <conditionalFormatting sqref="B12:B20">
    <cfRule type="expression" dxfId="151" priority="51">
      <formula>NOT(ISBLANK($B12))</formula>
    </cfRule>
  </conditionalFormatting>
  <conditionalFormatting sqref="G11:G20">
    <cfRule type="expression" dxfId="150" priority="48">
      <formula>NOT(ISBLANK($G11))</formula>
    </cfRule>
  </conditionalFormatting>
  <conditionalFormatting sqref="F11:F20">
    <cfRule type="expression" dxfId="149" priority="46">
      <formula>NOT(ISBLANK($F11))</formula>
    </cfRule>
  </conditionalFormatting>
  <conditionalFormatting sqref="H11:H20">
    <cfRule type="expression" dxfId="148" priority="45">
      <formula>NOT(ISBLANK($H11))</formula>
    </cfRule>
  </conditionalFormatting>
  <conditionalFormatting sqref="I11:I20">
    <cfRule type="expression" dxfId="147" priority="44">
      <formula>NOT(ISBLANK($I11))</formula>
    </cfRule>
  </conditionalFormatting>
  <conditionalFormatting sqref="K11:K20">
    <cfRule type="expression" dxfId="146" priority="42">
      <formula>NOT(ISBLANK($K11))</formula>
    </cfRule>
  </conditionalFormatting>
  <conditionalFormatting sqref="J11:J20">
    <cfRule type="expression" dxfId="145" priority="27">
      <formula>NOT(ISBLANK($J11))</formula>
    </cfRule>
  </conditionalFormatting>
  <conditionalFormatting sqref="E11:E24">
    <cfRule type="expression" dxfId="144" priority="26">
      <formula>$K11&lt;60</formula>
    </cfRule>
  </conditionalFormatting>
  <conditionalFormatting sqref="D11:D24">
    <cfRule type="expression" dxfId="143" priority="25">
      <formula>$J11&lt;60</formula>
    </cfRule>
  </conditionalFormatting>
  <conditionalFormatting sqref="J21:K24">
    <cfRule type="cellIs" dxfId="142" priority="24" operator="lessThanOrEqual">
      <formula>59</formula>
    </cfRule>
  </conditionalFormatting>
  <conditionalFormatting sqref="A21:A24">
    <cfRule type="expression" dxfId="141" priority="23">
      <formula>NOT(ISBLANK($A21))</formula>
    </cfRule>
  </conditionalFormatting>
  <conditionalFormatting sqref="B21:B24">
    <cfRule type="expression" dxfId="140" priority="22">
      <formula>NOT(ISBLANK($B21))</formula>
    </cfRule>
  </conditionalFormatting>
  <conditionalFormatting sqref="D11:D24">
    <cfRule type="expression" dxfId="139" priority="20">
      <formula>NOT(ISBLANK($D11))</formula>
    </cfRule>
  </conditionalFormatting>
  <conditionalFormatting sqref="G21:G24">
    <cfRule type="expression" dxfId="138" priority="19">
      <formula>NOT(ISBLANK($G21))</formula>
    </cfRule>
  </conditionalFormatting>
  <conditionalFormatting sqref="E11:E24">
    <cfRule type="expression" dxfId="137" priority="18">
      <formula>NOT(ISBLANK($E11))</formula>
    </cfRule>
  </conditionalFormatting>
  <conditionalFormatting sqref="F21:F24">
    <cfRule type="expression" dxfId="136" priority="17">
      <formula>NOT(ISBLANK($F21))</formula>
    </cfRule>
  </conditionalFormatting>
  <conditionalFormatting sqref="H21:H24">
    <cfRule type="expression" dxfId="135" priority="16">
      <formula>NOT(ISBLANK($H21))</formula>
    </cfRule>
  </conditionalFormatting>
  <conditionalFormatting sqref="I21:I24">
    <cfRule type="expression" dxfId="134" priority="15">
      <formula>NOT(ISBLANK($I21))</formula>
    </cfRule>
  </conditionalFormatting>
  <conditionalFormatting sqref="K21:K24">
    <cfRule type="expression" dxfId="133" priority="14">
      <formula>NOT(ISBLANK($K21))</formula>
    </cfRule>
  </conditionalFormatting>
  <conditionalFormatting sqref="J21:J24">
    <cfRule type="expression" dxfId="132" priority="13">
      <formula>NOT(ISBLANK($J21))</formula>
    </cfRule>
  </conditionalFormatting>
  <conditionalFormatting sqref="D11:D24">
    <cfRule type="cellIs" dxfId="131" priority="10" operator="greaterThan">
      <formula>$H11</formula>
    </cfRule>
  </conditionalFormatting>
  <conditionalFormatting sqref="E11:E24">
    <cfRule type="cellIs" dxfId="130" priority="9" operator="greaterThan">
      <formula>$I11</formula>
    </cfRule>
  </conditionalFormatting>
  <conditionalFormatting sqref="H1:J1">
    <cfRule type="expression" dxfId="129" priority="7">
      <formula>$H$1=""</formula>
    </cfRule>
  </conditionalFormatting>
  <conditionalFormatting sqref="C11:C24">
    <cfRule type="expression" dxfId="128" priority="6">
      <formula>NOT(ISBLANK($C11))</formula>
    </cfRule>
  </conditionalFormatting>
  <conditionalFormatting sqref="B4:C4">
    <cfRule type="expression" dxfId="127" priority="5">
      <formula>NOT(ISBLANK($B$4))</formula>
    </cfRule>
  </conditionalFormatting>
  <conditionalFormatting sqref="M3">
    <cfRule type="expression" dxfId="126" priority="3">
      <formula>NOT(ISBLANK($M$3))</formula>
    </cfRule>
  </conditionalFormatting>
  <conditionalFormatting sqref="A11">
    <cfRule type="expression" dxfId="125" priority="2">
      <formula>NOT(ISBLANK($A11))</formula>
    </cfRule>
  </conditionalFormatting>
  <conditionalFormatting sqref="B11">
    <cfRule type="expression" dxfId="124" priority="1">
      <formula>NOT(ISBLANK($B11))</formula>
    </cfRule>
  </conditionalFormatting>
  <dataValidations count="9">
    <dataValidation type="list" allowBlank="1" showInputMessage="1" showErrorMessage="1" sqref="G4">
      <formula1>年級</formula1>
    </dataValidation>
    <dataValidation type="list" allowBlank="1" showInputMessage="1" showErrorMessage="1" sqref="F11:F24">
      <formula1>課程屬性</formula1>
    </dataValidation>
    <dataValidation type="list" allowBlank="1" showInputMessage="1" showErrorMessage="1" sqref="C11:C24">
      <formula1>選別</formula1>
    </dataValidation>
    <dataValidation type="textLength" allowBlank="1" showErrorMessage="1" errorTitle="課程代碼有誤" error="請檢查課程代碼並重新輸入" sqref="A11:A24">
      <formula1>10</formula1>
      <formula2>23</formula2>
    </dataValidation>
    <dataValidation type="decimal" allowBlank="1" showErrorMessage="1" errorTitle="成績輸入不正確" error="成績輸入不正確_x000a_請重新輸入" sqref="J11:K24">
      <formula1>0</formula1>
      <formula2>100</formula2>
    </dataValidation>
    <dataValidation type="decimal" allowBlank="1" showErrorMessage="1" errorTitle="學分輸入錯誤" error="每學期學分不可大於4_x000a_請重新輸入" sqref="D11:D24">
      <formula1>0</formula1>
      <formula2>4</formula2>
    </dataValidation>
    <dataValidation type="decimal" allowBlank="1" showInputMessage="1" showErrorMessage="1" errorTitle="學分輸入錯誤" error="每學期學分不可大於4_x000a_請重新輸入" sqref="E11:E24">
      <formula1>0</formula1>
      <formula2>5</formula2>
    </dataValidation>
    <dataValidation type="decimal" operator="greaterThan" allowBlank="1" showErrorMessage="1" errorTitle="學號輸入有誤" error="學號輸入有誤_x000a_請重新輸入" sqref="M4">
      <formula1>400000000</formula1>
    </dataValidation>
    <dataValidation type="list" allowBlank="1" showInputMessage="1" showErrorMessage="1" sqref="B5">
      <formula1>學歷</formula1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資料驗證!$E$2:$E$4</xm:f>
          </x14:formula1>
          <xm:sqref>G5</xm:sqref>
        </x14:dataValidation>
        <x14:dataValidation type="list" allowBlank="1" showInputMessage="1" showErrorMessage="1">
          <x14:formula1>
            <xm:f>資料驗證!$G$2:$G$3</xm:f>
          </x14:formula1>
          <xm:sqref>M5</xm:sqref>
        </x14:dataValidation>
        <x14:dataValidation type="list" allowBlank="1" showInputMessage="1" showErrorMessage="1">
          <x14:formula1>
            <xm:f>資料驗證!$C$2:$C$3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30"/>
  <sheetViews>
    <sheetView zoomScaleNormal="100" workbookViewId="0">
      <selection activeCell="A11" sqref="A11"/>
    </sheetView>
  </sheetViews>
  <sheetFormatPr defaultColWidth="8.88671875" defaultRowHeight="16.2"/>
  <cols>
    <col min="1" max="1" width="11.6640625" style="33" customWidth="1"/>
    <col min="2" max="2" width="15.33203125" style="33" customWidth="1"/>
    <col min="3" max="3" width="6.109375" style="42" customWidth="1"/>
    <col min="4" max="5" width="3.6640625" style="43" customWidth="1"/>
    <col min="6" max="6" width="3.44140625" style="43" customWidth="1"/>
    <col min="7" max="7" width="15.77734375" style="33" customWidth="1"/>
    <col min="8" max="11" width="3.6640625" style="43" customWidth="1"/>
    <col min="12" max="12" width="12.88671875" style="33" customWidth="1"/>
    <col min="13" max="13" width="13.77734375" style="33" customWidth="1"/>
    <col min="14" max="16384" width="8.88671875" style="33"/>
  </cols>
  <sheetData>
    <row r="1" spans="1:13" ht="26.25" customHeight="1">
      <c r="A1" s="138" t="s">
        <v>170</v>
      </c>
      <c r="B1" s="138"/>
      <c r="C1" s="138"/>
      <c r="D1" s="138"/>
      <c r="E1" s="138"/>
      <c r="F1" s="138"/>
      <c r="G1" s="138"/>
      <c r="H1" s="172" t="str">
        <f>IF('抵免科目申請表 #1'!H1:J1="","",'抵免科目申請表 #1'!H1:J1)</f>
        <v/>
      </c>
      <c r="I1" s="172"/>
      <c r="J1" s="172"/>
      <c r="K1" s="137" t="s">
        <v>169</v>
      </c>
      <c r="L1" s="137"/>
      <c r="M1" s="137"/>
    </row>
    <row r="2" spans="1:13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4" customFormat="1" ht="20.399999999999999" customHeight="1">
      <c r="A3" s="6" t="s">
        <v>44</v>
      </c>
      <c r="B3" s="143" t="str">
        <f>IF('抵免科目申請表 #1'!B3:C3="","",'抵免科目申請表 #1'!B3:C3)</f>
        <v/>
      </c>
      <c r="C3" s="143"/>
      <c r="D3" s="7"/>
      <c r="E3" s="144" t="s">
        <v>45</v>
      </c>
      <c r="F3" s="144"/>
      <c r="G3" s="84" t="str">
        <f>IF('抵免科目申請表 #1'!G3="","",'抵免科目申請表 #1'!G3)</f>
        <v/>
      </c>
      <c r="H3" s="50"/>
      <c r="I3" s="50"/>
      <c r="J3" s="50"/>
      <c r="K3" s="50"/>
      <c r="L3" s="6" t="s">
        <v>178</v>
      </c>
      <c r="M3" s="25" t="str">
        <f>IF('抵免科目申請表 #1'!M3="","",'抵免科目申請表 #1'!M3)</f>
        <v/>
      </c>
    </row>
    <row r="4" spans="1:13" s="9" customFormat="1" ht="20.399999999999999" customHeight="1">
      <c r="A4" s="6" t="s">
        <v>176</v>
      </c>
      <c r="B4" s="173" t="str">
        <f>IF('抵免科目申請表 #1'!B4:C4="","",'抵免科目申請表 #1'!B4:C4)</f>
        <v/>
      </c>
      <c r="C4" s="173"/>
      <c r="E4" s="144" t="s">
        <v>38</v>
      </c>
      <c r="F4" s="144"/>
      <c r="G4" s="49" t="str">
        <f>IF('抵免科目申請表 #1'!G4="","",'抵免科目申請表 #1'!G4)</f>
        <v/>
      </c>
      <c r="H4" s="10"/>
      <c r="K4" s="11"/>
      <c r="L4" s="6" t="s">
        <v>46</v>
      </c>
      <c r="M4" s="25" t="str">
        <f>IF('抵免科目申請表 #1'!M4="","",'抵免科目申請表 #1'!M4)</f>
        <v/>
      </c>
    </row>
    <row r="5" spans="1:13" s="12" customFormat="1" ht="20.399999999999999" customHeight="1">
      <c r="A5" s="6" t="s">
        <v>164</v>
      </c>
      <c r="B5" s="24" t="str">
        <f>IF('抵免科目申請表 #1'!B5="","",'抵免科目申請表 #1'!B5)</f>
        <v/>
      </c>
      <c r="C5" s="141" t="s">
        <v>165</v>
      </c>
      <c r="D5" s="141"/>
      <c r="E5" s="141"/>
      <c r="F5" s="141"/>
      <c r="G5" s="49" t="str">
        <f>IF('抵免科目申請表 #1'!G5="","",'抵免科目申請表 #1'!G5)</f>
        <v/>
      </c>
      <c r="I5" s="142" t="s">
        <v>125</v>
      </c>
      <c r="J5" s="142"/>
      <c r="K5" s="142"/>
      <c r="L5" s="142"/>
      <c r="M5" s="72" t="str">
        <f>'抵免科目申請表 #1'!M5</f>
        <v>否</v>
      </c>
    </row>
    <row r="6" spans="1:13" s="13" customFormat="1" ht="9.75" customHeight="1" thickBot="1">
      <c r="C6" s="14"/>
      <c r="D6" s="14"/>
      <c r="E6" s="14"/>
      <c r="F6" s="14"/>
      <c r="G6" s="15"/>
      <c r="H6" s="14"/>
      <c r="I6" s="14"/>
      <c r="J6" s="14"/>
      <c r="K6" s="14"/>
      <c r="L6" s="15"/>
      <c r="M6" s="15"/>
    </row>
    <row r="7" spans="1:13" ht="27.6" customHeight="1">
      <c r="A7" s="114" t="s">
        <v>0</v>
      </c>
      <c r="B7" s="115"/>
      <c r="C7" s="115"/>
      <c r="D7" s="115"/>
      <c r="E7" s="115"/>
      <c r="F7" s="116"/>
      <c r="G7" s="16" t="s">
        <v>58</v>
      </c>
      <c r="H7" s="117" t="str">
        <f>IF('抵免科目申請表 #1'!H7:M7="","",'抵免科目申請表 #1'!H7:M7)</f>
        <v/>
      </c>
      <c r="I7" s="117"/>
      <c r="J7" s="117"/>
      <c r="K7" s="117"/>
      <c r="L7" s="117"/>
      <c r="M7" s="118"/>
    </row>
    <row r="8" spans="1:13" ht="34.950000000000003" customHeight="1">
      <c r="A8" s="119" t="s">
        <v>59</v>
      </c>
      <c r="B8" s="122" t="s">
        <v>3</v>
      </c>
      <c r="C8" s="125" t="s">
        <v>1</v>
      </c>
      <c r="D8" s="128" t="s">
        <v>8</v>
      </c>
      <c r="E8" s="129"/>
      <c r="F8" s="125" t="s">
        <v>7</v>
      </c>
      <c r="G8" s="122" t="s">
        <v>3</v>
      </c>
      <c r="H8" s="128" t="s">
        <v>10</v>
      </c>
      <c r="I8" s="129"/>
      <c r="J8" s="122" t="s">
        <v>2</v>
      </c>
      <c r="K8" s="130"/>
      <c r="L8" s="131" t="s">
        <v>12</v>
      </c>
      <c r="M8" s="134" t="s">
        <v>11</v>
      </c>
    </row>
    <row r="9" spans="1:13" ht="12.6" customHeight="1">
      <c r="A9" s="120"/>
      <c r="B9" s="123"/>
      <c r="C9" s="126"/>
      <c r="D9" s="139" t="s">
        <v>9</v>
      </c>
      <c r="E9" s="140"/>
      <c r="F9" s="126"/>
      <c r="G9" s="123"/>
      <c r="H9" s="139" t="s">
        <v>6</v>
      </c>
      <c r="I9" s="140"/>
      <c r="J9" s="139" t="s">
        <v>6</v>
      </c>
      <c r="K9" s="140"/>
      <c r="L9" s="132"/>
      <c r="M9" s="135"/>
    </row>
    <row r="10" spans="1:13" ht="12.6" customHeight="1">
      <c r="A10" s="121"/>
      <c r="B10" s="124"/>
      <c r="C10" s="127"/>
      <c r="D10" s="51" t="s">
        <v>4</v>
      </c>
      <c r="E10" s="47" t="s">
        <v>5</v>
      </c>
      <c r="F10" s="127"/>
      <c r="G10" s="124"/>
      <c r="H10" s="51" t="s">
        <v>4</v>
      </c>
      <c r="I10" s="47" t="s">
        <v>5</v>
      </c>
      <c r="J10" s="51" t="s">
        <v>4</v>
      </c>
      <c r="K10" s="47" t="s">
        <v>5</v>
      </c>
      <c r="L10" s="133"/>
      <c r="M10" s="136"/>
    </row>
    <row r="11" spans="1:13" ht="41.25" customHeight="1">
      <c r="A11" s="29"/>
      <c r="B11" s="4"/>
      <c r="C11" s="5"/>
      <c r="D11" s="82"/>
      <c r="E11" s="82"/>
      <c r="F11" s="5"/>
      <c r="G11" s="4"/>
      <c r="H11" s="81"/>
      <c r="I11" s="81"/>
      <c r="J11" s="81"/>
      <c r="K11" s="81"/>
      <c r="L11" s="46" t="str">
        <f>IF(AND(NOT(ISBLANK($C11)),ISBLANK($A11)),"開課代碼未填寫","")</f>
        <v/>
      </c>
      <c r="M11" s="3"/>
    </row>
    <row r="12" spans="1:13" ht="41.25" customHeight="1">
      <c r="A12" s="29"/>
      <c r="B12" s="4"/>
      <c r="C12" s="5"/>
      <c r="D12" s="82"/>
      <c r="E12" s="82"/>
      <c r="F12" s="5"/>
      <c r="G12" s="4"/>
      <c r="H12" s="81"/>
      <c r="I12" s="81"/>
      <c r="J12" s="81"/>
      <c r="K12" s="81"/>
      <c r="L12" s="46" t="str">
        <f t="shared" ref="L12:L24" si="0">IF(AND(NOT(ISBLANK($C12)),ISBLANK($A12)),"開課代碼未填寫","")</f>
        <v/>
      </c>
      <c r="M12" s="3"/>
    </row>
    <row r="13" spans="1:13" ht="41.25" customHeight="1">
      <c r="A13" s="29"/>
      <c r="B13" s="4"/>
      <c r="C13" s="5"/>
      <c r="D13" s="82"/>
      <c r="E13" s="82"/>
      <c r="F13" s="5"/>
      <c r="G13" s="4"/>
      <c r="H13" s="81"/>
      <c r="I13" s="81"/>
      <c r="J13" s="81"/>
      <c r="K13" s="81"/>
      <c r="L13" s="46" t="str">
        <f>IF(AND(NOT(ISBLANK($C13)),ISBLANK($A13)),"開課代碼未填寫","")</f>
        <v/>
      </c>
      <c r="M13" s="3"/>
    </row>
    <row r="14" spans="1:13" ht="41.25" customHeight="1">
      <c r="A14" s="29"/>
      <c r="B14" s="4"/>
      <c r="C14" s="5"/>
      <c r="D14" s="82"/>
      <c r="E14" s="82"/>
      <c r="F14" s="5"/>
      <c r="G14" s="4"/>
      <c r="H14" s="81"/>
      <c r="I14" s="81"/>
      <c r="J14" s="81"/>
      <c r="K14" s="81"/>
      <c r="L14" s="46" t="str">
        <f t="shared" si="0"/>
        <v/>
      </c>
      <c r="M14" s="3"/>
    </row>
    <row r="15" spans="1:13" ht="41.25" customHeight="1">
      <c r="A15" s="29"/>
      <c r="B15" s="4"/>
      <c r="C15" s="5"/>
      <c r="D15" s="82"/>
      <c r="E15" s="82"/>
      <c r="F15" s="5"/>
      <c r="G15" s="4"/>
      <c r="H15" s="81"/>
      <c r="I15" s="81"/>
      <c r="J15" s="81"/>
      <c r="K15" s="81"/>
      <c r="L15" s="46" t="str">
        <f t="shared" si="0"/>
        <v/>
      </c>
      <c r="M15" s="3"/>
    </row>
    <row r="16" spans="1:13" ht="41.25" customHeight="1">
      <c r="A16" s="29"/>
      <c r="B16" s="4"/>
      <c r="C16" s="5"/>
      <c r="D16" s="82"/>
      <c r="E16" s="82"/>
      <c r="F16" s="5"/>
      <c r="G16" s="4"/>
      <c r="H16" s="81"/>
      <c r="I16" s="81"/>
      <c r="J16" s="81"/>
      <c r="K16" s="81"/>
      <c r="L16" s="46" t="str">
        <f t="shared" si="0"/>
        <v/>
      </c>
      <c r="M16" s="3"/>
    </row>
    <row r="17" spans="1:13" ht="41.25" customHeight="1">
      <c r="A17" s="29"/>
      <c r="B17" s="4"/>
      <c r="C17" s="5"/>
      <c r="D17" s="82"/>
      <c r="E17" s="82"/>
      <c r="F17" s="5"/>
      <c r="G17" s="4"/>
      <c r="H17" s="81"/>
      <c r="I17" s="81"/>
      <c r="J17" s="81"/>
      <c r="K17" s="81"/>
      <c r="L17" s="46" t="str">
        <f t="shared" si="0"/>
        <v/>
      </c>
      <c r="M17" s="3"/>
    </row>
    <row r="18" spans="1:13" ht="41.25" customHeight="1">
      <c r="A18" s="29"/>
      <c r="B18" s="4"/>
      <c r="C18" s="5"/>
      <c r="D18" s="82"/>
      <c r="E18" s="82"/>
      <c r="F18" s="5"/>
      <c r="G18" s="4"/>
      <c r="H18" s="81"/>
      <c r="I18" s="81"/>
      <c r="J18" s="81"/>
      <c r="K18" s="81"/>
      <c r="L18" s="46" t="str">
        <f t="shared" si="0"/>
        <v/>
      </c>
      <c r="M18" s="3"/>
    </row>
    <row r="19" spans="1:13" ht="41.25" customHeight="1">
      <c r="A19" s="29"/>
      <c r="B19" s="4"/>
      <c r="C19" s="5"/>
      <c r="D19" s="82"/>
      <c r="E19" s="82"/>
      <c r="F19" s="5"/>
      <c r="G19" s="4"/>
      <c r="H19" s="81"/>
      <c r="I19" s="81"/>
      <c r="J19" s="81"/>
      <c r="K19" s="81"/>
      <c r="L19" s="46" t="str">
        <f t="shared" si="0"/>
        <v/>
      </c>
      <c r="M19" s="3"/>
    </row>
    <row r="20" spans="1:13" ht="41.25" customHeight="1">
      <c r="A20" s="29"/>
      <c r="B20" s="4"/>
      <c r="C20" s="5"/>
      <c r="D20" s="82"/>
      <c r="E20" s="82"/>
      <c r="F20" s="5"/>
      <c r="G20" s="4"/>
      <c r="H20" s="81"/>
      <c r="I20" s="81"/>
      <c r="J20" s="81"/>
      <c r="K20" s="81"/>
      <c r="L20" s="46" t="str">
        <f>IF(AND(NOT(ISBLANK($C20)),ISBLANK($A20)),"開課代碼未填寫","")</f>
        <v/>
      </c>
      <c r="M20" s="3"/>
    </row>
    <row r="21" spans="1:13" ht="41.25" customHeight="1">
      <c r="A21" s="29"/>
      <c r="B21" s="4"/>
      <c r="C21" s="5"/>
      <c r="D21" s="82"/>
      <c r="E21" s="82"/>
      <c r="F21" s="5"/>
      <c r="G21" s="4"/>
      <c r="H21" s="81"/>
      <c r="I21" s="81"/>
      <c r="J21" s="81"/>
      <c r="K21" s="81"/>
      <c r="L21" s="46" t="str">
        <f t="shared" si="0"/>
        <v/>
      </c>
      <c r="M21" s="3"/>
    </row>
    <row r="22" spans="1:13" ht="41.25" customHeight="1">
      <c r="A22" s="29"/>
      <c r="B22" s="4"/>
      <c r="C22" s="5"/>
      <c r="D22" s="82"/>
      <c r="E22" s="82"/>
      <c r="F22" s="5"/>
      <c r="G22" s="4"/>
      <c r="H22" s="81"/>
      <c r="I22" s="81"/>
      <c r="J22" s="81"/>
      <c r="K22" s="81"/>
      <c r="L22" s="46" t="str">
        <f t="shared" si="0"/>
        <v/>
      </c>
      <c r="M22" s="3"/>
    </row>
    <row r="23" spans="1:13" ht="41.25" customHeight="1">
      <c r="A23" s="29"/>
      <c r="B23" s="4"/>
      <c r="C23" s="5"/>
      <c r="D23" s="82"/>
      <c r="E23" s="82"/>
      <c r="F23" s="5"/>
      <c r="G23" s="4"/>
      <c r="H23" s="81"/>
      <c r="I23" s="81"/>
      <c r="J23" s="81"/>
      <c r="K23" s="81"/>
      <c r="L23" s="46" t="str">
        <f t="shared" si="0"/>
        <v/>
      </c>
      <c r="M23" s="3"/>
    </row>
    <row r="24" spans="1:13" ht="41.25" customHeight="1">
      <c r="A24" s="29"/>
      <c r="B24" s="4"/>
      <c r="C24" s="5"/>
      <c r="D24" s="82"/>
      <c r="E24" s="82"/>
      <c r="F24" s="5"/>
      <c r="G24" s="4"/>
      <c r="H24" s="81"/>
      <c r="I24" s="81"/>
      <c r="J24" s="81"/>
      <c r="K24" s="81"/>
      <c r="L24" s="46" t="str">
        <f t="shared" si="0"/>
        <v/>
      </c>
      <c r="M24" s="3"/>
    </row>
    <row r="25" spans="1:13" s="35" customFormat="1" ht="15.75" customHeight="1">
      <c r="A25" s="74" t="s">
        <v>128</v>
      </c>
      <c r="B25" s="75">
        <f>SUM(D11:E24)</f>
        <v>0</v>
      </c>
      <c r="C25" s="108" t="s">
        <v>131</v>
      </c>
      <c r="D25" s="109"/>
      <c r="E25" s="109"/>
      <c r="F25" s="109"/>
      <c r="G25" s="109"/>
      <c r="H25" s="109"/>
      <c r="I25" s="109"/>
      <c r="J25" s="109"/>
      <c r="K25" s="109"/>
      <c r="L25" s="80" t="s">
        <v>130</v>
      </c>
      <c r="M25" s="32"/>
    </row>
    <row r="26" spans="1:13" ht="51.6" customHeight="1" thickBot="1">
      <c r="A26" s="76" t="s">
        <v>129</v>
      </c>
      <c r="B26" s="73">
        <f>B25+'抵免科目申請表 #1'!B25+'抵免科目申請表 #3'!B25</f>
        <v>0</v>
      </c>
      <c r="C26" s="77" t="s">
        <v>14</v>
      </c>
      <c r="D26" s="20"/>
      <c r="E26" s="20"/>
      <c r="F26" s="20"/>
      <c r="G26" s="78" t="s">
        <v>15</v>
      </c>
      <c r="H26" s="30"/>
      <c r="I26" s="30"/>
      <c r="J26" s="30"/>
      <c r="K26" s="30"/>
      <c r="L26" s="78" t="s">
        <v>16</v>
      </c>
      <c r="M26" s="31"/>
    </row>
    <row r="27" spans="1:13" ht="51.6" customHeight="1">
      <c r="A27" s="36"/>
      <c r="B27" s="37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</row>
    <row r="30" spans="1:13" ht="16.2" customHeight="1">
      <c r="G30" s="44"/>
    </row>
  </sheetData>
  <sheetProtection password="965F" sheet="1" objects="1" scenarios="1" selectLockedCells="1"/>
  <mergeCells count="25">
    <mergeCell ref="I5:L5"/>
    <mergeCell ref="A1:G1"/>
    <mergeCell ref="H1:J1"/>
    <mergeCell ref="K1:M1"/>
    <mergeCell ref="B3:C3"/>
    <mergeCell ref="E4:F4"/>
    <mergeCell ref="B4:C4"/>
    <mergeCell ref="E3:F3"/>
    <mergeCell ref="C5:F5"/>
    <mergeCell ref="C25:K25"/>
    <mergeCell ref="A7:F7"/>
    <mergeCell ref="H7:M7"/>
    <mergeCell ref="A8:A10"/>
    <mergeCell ref="B8:B10"/>
    <mergeCell ref="C8:C10"/>
    <mergeCell ref="D8:E8"/>
    <mergeCell ref="F8:F10"/>
    <mergeCell ref="G8:G10"/>
    <mergeCell ref="H8:I8"/>
    <mergeCell ref="J8:K8"/>
    <mergeCell ref="L8:L10"/>
    <mergeCell ref="M8:M10"/>
    <mergeCell ref="D9:E9"/>
    <mergeCell ref="H9:I9"/>
    <mergeCell ref="J9:K9"/>
  </mergeCells>
  <phoneticPr fontId="1" type="noConversion"/>
  <conditionalFormatting sqref="C25">
    <cfRule type="cellIs" dxfId="123" priority="172" operator="lessThanOrEqual">
      <formula>59</formula>
    </cfRule>
  </conditionalFormatting>
  <conditionalFormatting sqref="B3:C3">
    <cfRule type="expression" dxfId="122" priority="168">
      <formula>NOT(ISBLANK($B$3))</formula>
    </cfRule>
  </conditionalFormatting>
  <conditionalFormatting sqref="B5">
    <cfRule type="expression" dxfId="121" priority="167">
      <formula>NOT(ISBLANK($B$5))</formula>
    </cfRule>
  </conditionalFormatting>
  <conditionalFormatting sqref="H7:M7">
    <cfRule type="expression" dxfId="120" priority="162">
      <formula>NOT(ISBLANK($H$7))</formula>
    </cfRule>
  </conditionalFormatting>
  <conditionalFormatting sqref="B22:B24">
    <cfRule type="expression" dxfId="119" priority="146">
      <formula>NOT(ISBLANK($B22))</formula>
    </cfRule>
  </conditionalFormatting>
  <conditionalFormatting sqref="H13:H14">
    <cfRule type="expression" dxfId="118" priority="12">
      <formula>NOT(ISBLANK($H13))</formula>
    </cfRule>
  </conditionalFormatting>
  <conditionalFormatting sqref="I13:I14">
    <cfRule type="expression" dxfId="117" priority="11">
      <formula>NOT(ISBLANK($I13))</formula>
    </cfRule>
  </conditionalFormatting>
  <conditionalFormatting sqref="K13:K14">
    <cfRule type="expression" dxfId="116" priority="10">
      <formula>NOT(ISBLANK($K13))</formula>
    </cfRule>
  </conditionalFormatting>
  <conditionalFormatting sqref="J13:J14">
    <cfRule type="expression" dxfId="115" priority="9">
      <formula>NOT(ISBLANK($J13))</formula>
    </cfRule>
  </conditionalFormatting>
  <conditionalFormatting sqref="G22:G24">
    <cfRule type="expression" dxfId="114" priority="122">
      <formula>NOT(ISBLANK($G22))</formula>
    </cfRule>
  </conditionalFormatting>
  <conditionalFormatting sqref="F22:F24">
    <cfRule type="expression" dxfId="113" priority="121">
      <formula>NOT(ISBLANK($F22))</formula>
    </cfRule>
  </conditionalFormatting>
  <conditionalFormatting sqref="J21:K24">
    <cfRule type="cellIs" dxfId="112" priority="60" operator="lessThanOrEqual">
      <formula>59</formula>
    </cfRule>
  </conditionalFormatting>
  <conditionalFormatting sqref="B11:B20">
    <cfRule type="expression" dxfId="111" priority="58">
      <formula>NOT(ISBLANK($B11))</formula>
    </cfRule>
  </conditionalFormatting>
  <conditionalFormatting sqref="G11:G20">
    <cfRule type="expression" dxfId="110" priority="56">
      <formula>NOT(ISBLANK($G11))</formula>
    </cfRule>
  </conditionalFormatting>
  <conditionalFormatting sqref="F11:F20">
    <cfRule type="expression" dxfId="109" priority="55">
      <formula>NOT(ISBLANK($F11))</formula>
    </cfRule>
  </conditionalFormatting>
  <conditionalFormatting sqref="H21:H24">
    <cfRule type="expression" dxfId="108" priority="54">
      <formula>NOT(ISBLANK($H21))</formula>
    </cfRule>
  </conditionalFormatting>
  <conditionalFormatting sqref="I21:I24">
    <cfRule type="expression" dxfId="107" priority="53">
      <formula>NOT(ISBLANK($I21))</formula>
    </cfRule>
  </conditionalFormatting>
  <conditionalFormatting sqref="K21:K24">
    <cfRule type="expression" dxfId="106" priority="52">
      <formula>NOT(ISBLANK($K21))</formula>
    </cfRule>
  </conditionalFormatting>
  <conditionalFormatting sqref="J21:J24">
    <cfRule type="expression" dxfId="105" priority="51">
      <formula>NOT(ISBLANK($J21))</formula>
    </cfRule>
  </conditionalFormatting>
  <conditionalFormatting sqref="E11:E24">
    <cfRule type="expression" dxfId="104" priority="50">
      <formula>$K11&lt;60</formula>
    </cfRule>
  </conditionalFormatting>
  <conditionalFormatting sqref="D11:D24">
    <cfRule type="expression" dxfId="103" priority="49">
      <formula>$J11&lt;60</formula>
    </cfRule>
  </conditionalFormatting>
  <conditionalFormatting sqref="B21">
    <cfRule type="expression" dxfId="102" priority="46">
      <formula>NOT(ISBLANK($B21))</formula>
    </cfRule>
  </conditionalFormatting>
  <conditionalFormatting sqref="D11:D24">
    <cfRule type="expression" dxfId="101" priority="45">
      <formula>NOT(ISBLANK($D11))</formula>
    </cfRule>
  </conditionalFormatting>
  <conditionalFormatting sqref="G21">
    <cfRule type="expression" dxfId="100" priority="44">
      <formula>NOT(ISBLANK($G21))</formula>
    </cfRule>
  </conditionalFormatting>
  <conditionalFormatting sqref="E11:E24">
    <cfRule type="expression" dxfId="99" priority="43">
      <formula>NOT(ISBLANK($E11))</formula>
    </cfRule>
  </conditionalFormatting>
  <conditionalFormatting sqref="F21">
    <cfRule type="expression" dxfId="98" priority="42">
      <formula>NOT(ISBLANK($F21))</formula>
    </cfRule>
  </conditionalFormatting>
  <conditionalFormatting sqref="D11:D24">
    <cfRule type="cellIs" dxfId="97" priority="36" operator="greaterThan">
      <formula>$H11</formula>
    </cfRule>
  </conditionalFormatting>
  <conditionalFormatting sqref="E11:E24">
    <cfRule type="cellIs" dxfId="96" priority="35" operator="greaterThan">
      <formula>$I11</formula>
    </cfRule>
  </conditionalFormatting>
  <conditionalFormatting sqref="A11:A20">
    <cfRule type="expression" dxfId="95" priority="33">
      <formula>NOT(ISBLANK($A11))</formula>
    </cfRule>
  </conditionalFormatting>
  <conditionalFormatting sqref="A21:A24">
    <cfRule type="expression" dxfId="94" priority="32">
      <formula>NOT(ISBLANK($A21))</formula>
    </cfRule>
  </conditionalFormatting>
  <conditionalFormatting sqref="C11:C24">
    <cfRule type="expression" dxfId="93" priority="31">
      <formula>NOT(ISBLANK($C11))</formula>
    </cfRule>
  </conditionalFormatting>
  <conditionalFormatting sqref="M3:M4">
    <cfRule type="expression" dxfId="92" priority="29">
      <formula>NOT(ISBLANK($M$4))</formula>
    </cfRule>
  </conditionalFormatting>
  <conditionalFormatting sqref="J19:K20">
    <cfRule type="cellIs" dxfId="91" priority="28" operator="lessThanOrEqual">
      <formula>59</formula>
    </cfRule>
  </conditionalFormatting>
  <conditionalFormatting sqref="H19:H20">
    <cfRule type="expression" dxfId="90" priority="27">
      <formula>NOT(ISBLANK($H19))</formula>
    </cfRule>
  </conditionalFormatting>
  <conditionalFormatting sqref="I19:I20">
    <cfRule type="expression" dxfId="89" priority="26">
      <formula>NOT(ISBLANK($I19))</formula>
    </cfRule>
  </conditionalFormatting>
  <conditionalFormatting sqref="K19:K20">
    <cfRule type="expression" dxfId="88" priority="25">
      <formula>NOT(ISBLANK($K19))</formula>
    </cfRule>
  </conditionalFormatting>
  <conditionalFormatting sqref="J19:J20">
    <cfRule type="expression" dxfId="87" priority="24">
      <formula>NOT(ISBLANK($J19))</formula>
    </cfRule>
  </conditionalFormatting>
  <conditionalFormatting sqref="J17:K18">
    <cfRule type="cellIs" dxfId="86" priority="23" operator="lessThanOrEqual">
      <formula>59</formula>
    </cfRule>
  </conditionalFormatting>
  <conditionalFormatting sqref="H17:H18">
    <cfRule type="expression" dxfId="85" priority="22">
      <formula>NOT(ISBLANK($H17))</formula>
    </cfRule>
  </conditionalFormatting>
  <conditionalFormatting sqref="I17:I18">
    <cfRule type="expression" dxfId="84" priority="21">
      <formula>NOT(ISBLANK($I17))</formula>
    </cfRule>
  </conditionalFormatting>
  <conditionalFormatting sqref="K17:K18">
    <cfRule type="expression" dxfId="83" priority="20">
      <formula>NOT(ISBLANK($K17))</formula>
    </cfRule>
  </conditionalFormatting>
  <conditionalFormatting sqref="J17:J18">
    <cfRule type="expression" dxfId="82" priority="19">
      <formula>NOT(ISBLANK($J17))</formula>
    </cfRule>
  </conditionalFormatting>
  <conditionalFormatting sqref="J15:K16">
    <cfRule type="cellIs" dxfId="81" priority="18" operator="lessThanOrEqual">
      <formula>59</formula>
    </cfRule>
  </conditionalFormatting>
  <conditionalFormatting sqref="H15:H16">
    <cfRule type="expression" dxfId="80" priority="17">
      <formula>NOT(ISBLANK($H15))</formula>
    </cfRule>
  </conditionalFormatting>
  <conditionalFormatting sqref="I15:I16">
    <cfRule type="expression" dxfId="79" priority="16">
      <formula>NOT(ISBLANK($I15))</formula>
    </cfRule>
  </conditionalFormatting>
  <conditionalFormatting sqref="K15:K16">
    <cfRule type="expression" dxfId="78" priority="15">
      <formula>NOT(ISBLANK($K15))</formula>
    </cfRule>
  </conditionalFormatting>
  <conditionalFormatting sqref="J15:J16">
    <cfRule type="expression" dxfId="77" priority="14">
      <formula>NOT(ISBLANK($J15))</formula>
    </cfRule>
  </conditionalFormatting>
  <conditionalFormatting sqref="J13:K14">
    <cfRule type="cellIs" dxfId="76" priority="13" operator="lessThanOrEqual">
      <formula>59</formula>
    </cfRule>
  </conditionalFormatting>
  <conditionalFormatting sqref="J11:K12">
    <cfRule type="cellIs" dxfId="75" priority="8" operator="lessThanOrEqual">
      <formula>59</formula>
    </cfRule>
  </conditionalFormatting>
  <conditionalFormatting sqref="H11:H12">
    <cfRule type="expression" dxfId="74" priority="7">
      <formula>NOT(ISBLANK($H11))</formula>
    </cfRule>
  </conditionalFormatting>
  <conditionalFormatting sqref="I11:I12">
    <cfRule type="expression" dxfId="73" priority="6">
      <formula>NOT(ISBLANK($I11))</formula>
    </cfRule>
  </conditionalFormatting>
  <conditionalFormatting sqref="K11:K12">
    <cfRule type="expression" dxfId="72" priority="5">
      <formula>NOT(ISBLANK($K11))</formula>
    </cfRule>
  </conditionalFormatting>
  <conditionalFormatting sqref="J11:J12">
    <cfRule type="expression" dxfId="71" priority="4">
      <formula>NOT(ISBLANK($J11))</formula>
    </cfRule>
  </conditionalFormatting>
  <conditionalFormatting sqref="G3:G5">
    <cfRule type="expression" dxfId="70" priority="173">
      <formula>NOT(ISBLANK($G$4))</formula>
    </cfRule>
  </conditionalFormatting>
  <dataValidations count="6">
    <dataValidation type="decimal" allowBlank="1" showInputMessage="1" showErrorMessage="1" errorTitle="學分輸入錯誤" error="每學期學分不可大於4_x000a_請重新輸入" sqref="E11:E24">
      <formula1>0</formula1>
      <formula2>5</formula2>
    </dataValidation>
    <dataValidation type="decimal" allowBlank="1" showErrorMessage="1" errorTitle="學分輸入錯誤" error="每學期學分不可大於4_x000a_請重新輸入" sqref="D11:D24">
      <formula1>0</formula1>
      <formula2>4</formula2>
    </dataValidation>
    <dataValidation type="decimal" allowBlank="1" showErrorMessage="1" errorTitle="成績輸入不正確" error="成績輸入不正確_x000a_請重新輸入" sqref="J11:K24">
      <formula1>0</formula1>
      <formula2>100</formula2>
    </dataValidation>
    <dataValidation type="list" allowBlank="1" showInputMessage="1" showErrorMessage="1" sqref="C11:C24">
      <formula1>選別</formula1>
    </dataValidation>
    <dataValidation type="list" allowBlank="1" showInputMessage="1" showErrorMessage="1" sqref="F11:F24">
      <formula1>課程屬性</formula1>
    </dataValidation>
    <dataValidation type="textLength" allowBlank="1" showErrorMessage="1" errorTitle="課程代碼有誤" error="請檢查課程代碼並重新輸入" sqref="A11:A24">
      <formula1>10</formula1>
      <formula2>23</formula2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30"/>
  <sheetViews>
    <sheetView zoomScaleNormal="100" workbookViewId="0">
      <selection activeCell="H12" sqref="H12"/>
    </sheetView>
  </sheetViews>
  <sheetFormatPr defaultColWidth="8.88671875" defaultRowHeight="16.2"/>
  <cols>
    <col min="1" max="1" width="11.6640625" style="33" customWidth="1"/>
    <col min="2" max="2" width="15.33203125" style="33" customWidth="1"/>
    <col min="3" max="3" width="6.109375" style="42" customWidth="1"/>
    <col min="4" max="5" width="3.6640625" style="43" customWidth="1"/>
    <col min="6" max="6" width="3.44140625" style="43" customWidth="1"/>
    <col min="7" max="7" width="15.77734375" style="33" customWidth="1"/>
    <col min="8" max="11" width="3.6640625" style="43" customWidth="1"/>
    <col min="12" max="12" width="12.88671875" style="33" customWidth="1"/>
    <col min="13" max="13" width="13.77734375" style="33" customWidth="1"/>
    <col min="14" max="16384" width="8.88671875" style="33"/>
  </cols>
  <sheetData>
    <row r="1" spans="1:13" ht="26.25" customHeight="1">
      <c r="A1" s="138" t="s">
        <v>170</v>
      </c>
      <c r="B1" s="138"/>
      <c r="C1" s="138"/>
      <c r="D1" s="138"/>
      <c r="E1" s="138"/>
      <c r="F1" s="138"/>
      <c r="G1" s="138"/>
      <c r="H1" s="172" t="str">
        <f>IF('抵免科目申請表 #1'!H1:J1="","",'抵免科目申請表 #1'!H1:J1)</f>
        <v/>
      </c>
      <c r="I1" s="172"/>
      <c r="J1" s="172"/>
      <c r="K1" s="137" t="s">
        <v>169</v>
      </c>
      <c r="L1" s="137"/>
      <c r="M1" s="137"/>
    </row>
    <row r="2" spans="1:13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4" customFormat="1" ht="20.399999999999999" customHeight="1">
      <c r="A3" s="6" t="s">
        <v>44</v>
      </c>
      <c r="B3" s="143" t="str">
        <f>IF('抵免科目申請表 #1'!B3:C3="","",'抵免科目申請表 #1'!B3:C3)</f>
        <v/>
      </c>
      <c r="C3" s="143"/>
      <c r="D3" s="7"/>
      <c r="E3" s="144" t="s">
        <v>45</v>
      </c>
      <c r="F3" s="144"/>
      <c r="G3" s="84" t="str">
        <f>IF('抵免科目申請表 #1'!G3="","",'抵免科目申請表 #1'!G3)</f>
        <v/>
      </c>
      <c r="H3" s="50"/>
      <c r="I3" s="50"/>
      <c r="J3" s="50"/>
      <c r="K3" s="50"/>
      <c r="L3" s="6" t="s">
        <v>178</v>
      </c>
      <c r="M3" s="25" t="str">
        <f>IF('抵免科目申請表 #1'!M3="","",'抵免科目申請表 #1'!M3)</f>
        <v/>
      </c>
    </row>
    <row r="4" spans="1:13" s="9" customFormat="1" ht="20.399999999999999" customHeight="1">
      <c r="A4" s="6" t="s">
        <v>176</v>
      </c>
      <c r="B4" s="173" t="str">
        <f>IF('抵免科目申請表 #1'!B4:C4="","",'抵免科目申請表 #1'!B4:C4)</f>
        <v/>
      </c>
      <c r="C4" s="173"/>
      <c r="E4" s="144" t="s">
        <v>38</v>
      </c>
      <c r="F4" s="144"/>
      <c r="G4" s="49" t="str">
        <f>IF('抵免科目申請表 #1'!G4="","",'抵免科目申請表 #1'!G4)</f>
        <v/>
      </c>
      <c r="H4" s="10"/>
      <c r="K4" s="11"/>
      <c r="L4" s="6" t="s">
        <v>46</v>
      </c>
      <c r="M4" s="25" t="str">
        <f>IF('抵免科目申請表 #1'!M4="","",'抵免科目申請表 #1'!M4)</f>
        <v/>
      </c>
    </row>
    <row r="5" spans="1:13" s="12" customFormat="1" ht="20.399999999999999" customHeight="1">
      <c r="A5" s="6" t="s">
        <v>164</v>
      </c>
      <c r="B5" s="24" t="str">
        <f>IF('抵免科目申請表 #1'!B5="","",'抵免科目申請表 #1'!B5)</f>
        <v/>
      </c>
      <c r="C5" s="141" t="s">
        <v>165</v>
      </c>
      <c r="D5" s="141"/>
      <c r="E5" s="141"/>
      <c r="F5" s="141"/>
      <c r="G5" s="49" t="str">
        <f>IF('抵免科目申請表 #1'!G5="","",'抵免科目申請表 #1'!G5)</f>
        <v/>
      </c>
      <c r="I5" s="142" t="s">
        <v>125</v>
      </c>
      <c r="J5" s="142"/>
      <c r="K5" s="142"/>
      <c r="L5" s="142"/>
      <c r="M5" s="72" t="str">
        <f>'抵免科目申請表 #1'!M5</f>
        <v>否</v>
      </c>
    </row>
    <row r="6" spans="1:13" s="13" customFormat="1" ht="9.75" customHeight="1" thickBot="1">
      <c r="C6" s="14"/>
      <c r="D6" s="14"/>
      <c r="E6" s="14"/>
      <c r="F6" s="14"/>
      <c r="G6" s="15"/>
      <c r="H6" s="14"/>
      <c r="I6" s="14"/>
      <c r="J6" s="14"/>
      <c r="K6" s="14"/>
      <c r="L6" s="15"/>
      <c r="M6" s="15"/>
    </row>
    <row r="7" spans="1:13" ht="27.6" customHeight="1">
      <c r="A7" s="114" t="s">
        <v>0</v>
      </c>
      <c r="B7" s="115"/>
      <c r="C7" s="115"/>
      <c r="D7" s="115"/>
      <c r="E7" s="115"/>
      <c r="F7" s="116"/>
      <c r="G7" s="16" t="s">
        <v>58</v>
      </c>
      <c r="H7" s="117" t="str">
        <f>IF('抵免科目申請表 #1'!H7:M7="","",'抵免科目申請表 #1'!H7:M7)</f>
        <v/>
      </c>
      <c r="I7" s="117"/>
      <c r="J7" s="117"/>
      <c r="K7" s="117"/>
      <c r="L7" s="117"/>
      <c r="M7" s="118"/>
    </row>
    <row r="8" spans="1:13" ht="34.950000000000003" customHeight="1">
      <c r="A8" s="119" t="s">
        <v>59</v>
      </c>
      <c r="B8" s="122" t="s">
        <v>3</v>
      </c>
      <c r="C8" s="125" t="s">
        <v>1</v>
      </c>
      <c r="D8" s="128" t="s">
        <v>8</v>
      </c>
      <c r="E8" s="129"/>
      <c r="F8" s="125" t="s">
        <v>7</v>
      </c>
      <c r="G8" s="122" t="s">
        <v>3</v>
      </c>
      <c r="H8" s="128" t="s">
        <v>10</v>
      </c>
      <c r="I8" s="129"/>
      <c r="J8" s="122" t="s">
        <v>2</v>
      </c>
      <c r="K8" s="130"/>
      <c r="L8" s="131" t="s">
        <v>12</v>
      </c>
      <c r="M8" s="134" t="s">
        <v>11</v>
      </c>
    </row>
    <row r="9" spans="1:13" ht="12.6" customHeight="1">
      <c r="A9" s="120"/>
      <c r="B9" s="123"/>
      <c r="C9" s="126"/>
      <c r="D9" s="139" t="s">
        <v>9</v>
      </c>
      <c r="E9" s="140"/>
      <c r="F9" s="126"/>
      <c r="G9" s="123"/>
      <c r="H9" s="139" t="s">
        <v>6</v>
      </c>
      <c r="I9" s="140"/>
      <c r="J9" s="139" t="s">
        <v>6</v>
      </c>
      <c r="K9" s="140"/>
      <c r="L9" s="132"/>
      <c r="M9" s="135"/>
    </row>
    <row r="10" spans="1:13" ht="12.6" customHeight="1">
      <c r="A10" s="121"/>
      <c r="B10" s="124"/>
      <c r="C10" s="127"/>
      <c r="D10" s="51" t="s">
        <v>4</v>
      </c>
      <c r="E10" s="47" t="s">
        <v>5</v>
      </c>
      <c r="F10" s="127"/>
      <c r="G10" s="124"/>
      <c r="H10" s="51" t="s">
        <v>4</v>
      </c>
      <c r="I10" s="47" t="s">
        <v>5</v>
      </c>
      <c r="J10" s="51" t="s">
        <v>4</v>
      </c>
      <c r="K10" s="47" t="s">
        <v>5</v>
      </c>
      <c r="L10" s="133"/>
      <c r="M10" s="136"/>
    </row>
    <row r="11" spans="1:13" ht="41.25" customHeight="1">
      <c r="A11" s="29"/>
      <c r="B11" s="4"/>
      <c r="C11" s="5"/>
      <c r="D11" s="82"/>
      <c r="E11" s="82"/>
      <c r="F11" s="5"/>
      <c r="G11" s="4"/>
      <c r="H11" s="81"/>
      <c r="I11" s="81"/>
      <c r="J11" s="81"/>
      <c r="K11" s="81"/>
      <c r="L11" s="46" t="str">
        <f t="shared" ref="L11:L24" si="0">IF(AND(NOT(ISBLANK($C11)),ISBLANK($A11)),"開課代碼未填寫","")</f>
        <v/>
      </c>
      <c r="M11" s="3"/>
    </row>
    <row r="12" spans="1:13" ht="41.25" customHeight="1">
      <c r="A12" s="29"/>
      <c r="B12" s="4"/>
      <c r="C12" s="5"/>
      <c r="D12" s="82"/>
      <c r="E12" s="82"/>
      <c r="F12" s="5"/>
      <c r="G12" s="4"/>
      <c r="H12" s="81"/>
      <c r="I12" s="81"/>
      <c r="J12" s="81"/>
      <c r="K12" s="81"/>
      <c r="L12" s="46" t="str">
        <f t="shared" si="0"/>
        <v/>
      </c>
      <c r="M12" s="3"/>
    </row>
    <row r="13" spans="1:13" ht="41.25" customHeight="1">
      <c r="A13" s="29"/>
      <c r="B13" s="4"/>
      <c r="C13" s="5"/>
      <c r="D13" s="82"/>
      <c r="E13" s="82"/>
      <c r="F13" s="5"/>
      <c r="G13" s="4"/>
      <c r="H13" s="81"/>
      <c r="I13" s="81"/>
      <c r="J13" s="81"/>
      <c r="K13" s="81"/>
      <c r="L13" s="46" t="str">
        <f t="shared" si="0"/>
        <v/>
      </c>
      <c r="M13" s="3"/>
    </row>
    <row r="14" spans="1:13" ht="41.25" customHeight="1">
      <c r="A14" s="29"/>
      <c r="B14" s="4"/>
      <c r="C14" s="5"/>
      <c r="D14" s="82"/>
      <c r="E14" s="82"/>
      <c r="F14" s="5"/>
      <c r="G14" s="4"/>
      <c r="H14" s="81"/>
      <c r="I14" s="81"/>
      <c r="J14" s="81"/>
      <c r="K14" s="81"/>
      <c r="L14" s="46" t="str">
        <f t="shared" si="0"/>
        <v/>
      </c>
      <c r="M14" s="3"/>
    </row>
    <row r="15" spans="1:13" ht="41.25" customHeight="1">
      <c r="A15" s="29"/>
      <c r="B15" s="4"/>
      <c r="C15" s="5"/>
      <c r="D15" s="82"/>
      <c r="E15" s="82"/>
      <c r="F15" s="5"/>
      <c r="G15" s="4"/>
      <c r="H15" s="81"/>
      <c r="I15" s="81"/>
      <c r="J15" s="81"/>
      <c r="K15" s="81"/>
      <c r="L15" s="46" t="str">
        <f t="shared" si="0"/>
        <v/>
      </c>
      <c r="M15" s="3"/>
    </row>
    <row r="16" spans="1:13" ht="41.25" customHeight="1">
      <c r="A16" s="29"/>
      <c r="B16" s="4"/>
      <c r="C16" s="5"/>
      <c r="D16" s="82"/>
      <c r="E16" s="82"/>
      <c r="F16" s="5"/>
      <c r="G16" s="4"/>
      <c r="H16" s="81"/>
      <c r="I16" s="81"/>
      <c r="J16" s="81"/>
      <c r="K16" s="81"/>
      <c r="L16" s="46" t="str">
        <f t="shared" si="0"/>
        <v/>
      </c>
      <c r="M16" s="3"/>
    </row>
    <row r="17" spans="1:13" ht="41.25" customHeight="1">
      <c r="A17" s="29"/>
      <c r="B17" s="4"/>
      <c r="C17" s="5"/>
      <c r="D17" s="82"/>
      <c r="E17" s="82"/>
      <c r="F17" s="5"/>
      <c r="G17" s="4"/>
      <c r="H17" s="81"/>
      <c r="I17" s="81"/>
      <c r="J17" s="81"/>
      <c r="K17" s="81"/>
      <c r="L17" s="46" t="str">
        <f t="shared" si="0"/>
        <v/>
      </c>
      <c r="M17" s="3"/>
    </row>
    <row r="18" spans="1:13" ht="41.25" customHeight="1">
      <c r="A18" s="29"/>
      <c r="B18" s="4"/>
      <c r="C18" s="5"/>
      <c r="D18" s="82"/>
      <c r="E18" s="82"/>
      <c r="F18" s="5"/>
      <c r="G18" s="4"/>
      <c r="H18" s="81"/>
      <c r="I18" s="81"/>
      <c r="J18" s="81"/>
      <c r="K18" s="81"/>
      <c r="L18" s="46" t="str">
        <f t="shared" si="0"/>
        <v/>
      </c>
      <c r="M18" s="3"/>
    </row>
    <row r="19" spans="1:13" ht="41.25" customHeight="1">
      <c r="A19" s="29"/>
      <c r="B19" s="4"/>
      <c r="C19" s="5"/>
      <c r="D19" s="82"/>
      <c r="E19" s="82"/>
      <c r="F19" s="5"/>
      <c r="G19" s="4"/>
      <c r="H19" s="81"/>
      <c r="I19" s="81"/>
      <c r="J19" s="81"/>
      <c r="K19" s="81"/>
      <c r="L19" s="46" t="str">
        <f t="shared" si="0"/>
        <v/>
      </c>
      <c r="M19" s="3"/>
    </row>
    <row r="20" spans="1:13" ht="41.25" customHeight="1">
      <c r="A20" s="29"/>
      <c r="B20" s="4"/>
      <c r="C20" s="5"/>
      <c r="D20" s="82"/>
      <c r="E20" s="82"/>
      <c r="F20" s="5"/>
      <c r="G20" s="4"/>
      <c r="H20" s="81"/>
      <c r="I20" s="81"/>
      <c r="J20" s="81"/>
      <c r="K20" s="81"/>
      <c r="L20" s="46" t="str">
        <f t="shared" si="0"/>
        <v/>
      </c>
      <c r="M20" s="3"/>
    </row>
    <row r="21" spans="1:13" ht="41.25" customHeight="1">
      <c r="A21" s="29"/>
      <c r="B21" s="4"/>
      <c r="C21" s="5"/>
      <c r="D21" s="82"/>
      <c r="E21" s="82"/>
      <c r="F21" s="5"/>
      <c r="G21" s="4"/>
      <c r="H21" s="81"/>
      <c r="I21" s="81"/>
      <c r="J21" s="81"/>
      <c r="K21" s="81"/>
      <c r="L21" s="46" t="str">
        <f t="shared" si="0"/>
        <v/>
      </c>
      <c r="M21" s="3"/>
    </row>
    <row r="22" spans="1:13" ht="41.25" customHeight="1">
      <c r="A22" s="29"/>
      <c r="B22" s="4"/>
      <c r="C22" s="5"/>
      <c r="D22" s="82"/>
      <c r="E22" s="82"/>
      <c r="F22" s="5"/>
      <c r="G22" s="4"/>
      <c r="H22" s="81"/>
      <c r="I22" s="81"/>
      <c r="J22" s="81"/>
      <c r="K22" s="81"/>
      <c r="L22" s="46" t="str">
        <f t="shared" si="0"/>
        <v/>
      </c>
      <c r="M22" s="3"/>
    </row>
    <row r="23" spans="1:13" ht="41.25" customHeight="1">
      <c r="A23" s="29"/>
      <c r="B23" s="4"/>
      <c r="C23" s="5"/>
      <c r="D23" s="82"/>
      <c r="E23" s="82"/>
      <c r="F23" s="5"/>
      <c r="G23" s="4"/>
      <c r="H23" s="81"/>
      <c r="I23" s="81"/>
      <c r="J23" s="81"/>
      <c r="K23" s="81"/>
      <c r="L23" s="46" t="str">
        <f t="shared" si="0"/>
        <v/>
      </c>
      <c r="M23" s="3"/>
    </row>
    <row r="24" spans="1:13" ht="41.25" customHeight="1">
      <c r="A24" s="29"/>
      <c r="B24" s="4"/>
      <c r="C24" s="5"/>
      <c r="D24" s="82"/>
      <c r="E24" s="82"/>
      <c r="F24" s="5"/>
      <c r="G24" s="4"/>
      <c r="H24" s="81"/>
      <c r="I24" s="81"/>
      <c r="J24" s="81"/>
      <c r="K24" s="81"/>
      <c r="L24" s="46" t="str">
        <f t="shared" si="0"/>
        <v/>
      </c>
      <c r="M24" s="3"/>
    </row>
    <row r="25" spans="1:13" s="35" customFormat="1" ht="15.75" customHeight="1">
      <c r="A25" s="74" t="s">
        <v>128</v>
      </c>
      <c r="B25" s="75">
        <f>SUM(D11:E24)</f>
        <v>0</v>
      </c>
      <c r="C25" s="108" t="s">
        <v>131</v>
      </c>
      <c r="D25" s="109"/>
      <c r="E25" s="109"/>
      <c r="F25" s="109"/>
      <c r="G25" s="109"/>
      <c r="H25" s="109"/>
      <c r="I25" s="109"/>
      <c r="J25" s="109"/>
      <c r="K25" s="109"/>
      <c r="L25" s="80" t="s">
        <v>130</v>
      </c>
      <c r="M25" s="32"/>
    </row>
    <row r="26" spans="1:13" ht="51.6" customHeight="1" thickBot="1">
      <c r="A26" s="76" t="s">
        <v>129</v>
      </c>
      <c r="B26" s="73">
        <f>B25+'抵免科目申請表 #2'!B25+'抵免科目申請表 #1'!B25</f>
        <v>0</v>
      </c>
      <c r="C26" s="77" t="s">
        <v>14</v>
      </c>
      <c r="D26" s="20"/>
      <c r="E26" s="20"/>
      <c r="F26" s="20"/>
      <c r="G26" s="78" t="s">
        <v>15</v>
      </c>
      <c r="H26" s="30"/>
      <c r="I26" s="30"/>
      <c r="J26" s="30"/>
      <c r="K26" s="30"/>
      <c r="L26" s="78" t="s">
        <v>16</v>
      </c>
      <c r="M26" s="31"/>
    </row>
    <row r="27" spans="1:13" ht="51.6" customHeight="1">
      <c r="A27" s="36"/>
      <c r="B27" s="37"/>
      <c r="C27" s="38"/>
      <c r="D27" s="38"/>
      <c r="E27" s="38"/>
      <c r="F27" s="38"/>
      <c r="G27" s="39"/>
      <c r="H27" s="40"/>
      <c r="I27" s="40"/>
      <c r="J27" s="40"/>
      <c r="K27" s="40"/>
      <c r="L27" s="40"/>
      <c r="M27" s="41"/>
    </row>
    <row r="30" spans="1:13" ht="16.2" customHeight="1">
      <c r="G30" s="44"/>
    </row>
  </sheetData>
  <sheetProtection password="965F" sheet="1" objects="1" scenarios="1" selectLockedCells="1"/>
  <mergeCells count="25">
    <mergeCell ref="I5:L5"/>
    <mergeCell ref="A1:G1"/>
    <mergeCell ref="H1:J1"/>
    <mergeCell ref="K1:M1"/>
    <mergeCell ref="B3:C3"/>
    <mergeCell ref="E4:F4"/>
    <mergeCell ref="B4:C4"/>
    <mergeCell ref="E3:F3"/>
    <mergeCell ref="C5:F5"/>
    <mergeCell ref="C25:K25"/>
    <mergeCell ref="A7:F7"/>
    <mergeCell ref="H7:M7"/>
    <mergeCell ref="A8:A10"/>
    <mergeCell ref="B8:B10"/>
    <mergeCell ref="C8:C10"/>
    <mergeCell ref="D8:E8"/>
    <mergeCell ref="F8:F10"/>
    <mergeCell ref="G8:G10"/>
    <mergeCell ref="H8:I8"/>
    <mergeCell ref="J8:K8"/>
    <mergeCell ref="L8:L10"/>
    <mergeCell ref="M8:M10"/>
    <mergeCell ref="D9:E9"/>
    <mergeCell ref="H9:I9"/>
    <mergeCell ref="J9:K9"/>
  </mergeCells>
  <phoneticPr fontId="20" type="noConversion"/>
  <conditionalFormatting sqref="C25">
    <cfRule type="cellIs" dxfId="69" priority="154" operator="lessThanOrEqual">
      <formula>59</formula>
    </cfRule>
  </conditionalFormatting>
  <conditionalFormatting sqref="J23:K24">
    <cfRule type="cellIs" dxfId="68" priority="130" operator="lessThanOrEqual">
      <formula>59</formula>
    </cfRule>
  </conditionalFormatting>
  <conditionalFormatting sqref="B22:B24">
    <cfRule type="expression" dxfId="67" priority="128">
      <formula>NOT(ISBLANK($B22))</formula>
    </cfRule>
  </conditionalFormatting>
  <conditionalFormatting sqref="G22:G24">
    <cfRule type="expression" dxfId="66" priority="126">
      <formula>NOT(ISBLANK($G22))</formula>
    </cfRule>
  </conditionalFormatting>
  <conditionalFormatting sqref="F22:F24">
    <cfRule type="expression" dxfId="65" priority="124">
      <formula>NOT(ISBLANK($F22))</formula>
    </cfRule>
  </conditionalFormatting>
  <conditionalFormatting sqref="H23:H24">
    <cfRule type="expression" dxfId="64" priority="123">
      <formula>NOT(ISBLANK($H23))</formula>
    </cfRule>
  </conditionalFormatting>
  <conditionalFormatting sqref="I23:I24">
    <cfRule type="expression" dxfId="63" priority="122">
      <formula>NOT(ISBLANK($I23))</formula>
    </cfRule>
  </conditionalFormatting>
  <conditionalFormatting sqref="K23:K24">
    <cfRule type="expression" dxfId="62" priority="121">
      <formula>NOT(ISBLANK($K23))</formula>
    </cfRule>
  </conditionalFormatting>
  <conditionalFormatting sqref="J23:J24">
    <cfRule type="expression" dxfId="61" priority="120">
      <formula>NOT(ISBLANK($J23))</formula>
    </cfRule>
  </conditionalFormatting>
  <conditionalFormatting sqref="E22:E24">
    <cfRule type="expression" dxfId="60" priority="112">
      <formula>$K22&lt;60</formula>
    </cfRule>
  </conditionalFormatting>
  <conditionalFormatting sqref="D22:D24">
    <cfRule type="expression" dxfId="59" priority="111">
      <formula>$J22&lt;60</formula>
    </cfRule>
  </conditionalFormatting>
  <conditionalFormatting sqref="D22:D24">
    <cfRule type="expression" dxfId="58" priority="110">
      <formula>NOT(ISBLANK($D22))</formula>
    </cfRule>
  </conditionalFormatting>
  <conditionalFormatting sqref="E22:E24">
    <cfRule type="expression" dxfId="57" priority="109">
      <formula>NOT(ISBLANK($E22))</formula>
    </cfRule>
  </conditionalFormatting>
  <conditionalFormatting sqref="D22:D24">
    <cfRule type="cellIs" dxfId="56" priority="108" operator="greaterThan">
      <formula>$H22</formula>
    </cfRule>
  </conditionalFormatting>
  <conditionalFormatting sqref="E22:E24">
    <cfRule type="cellIs" dxfId="55" priority="107" operator="greaterThan">
      <formula>$I22</formula>
    </cfRule>
  </conditionalFormatting>
  <conditionalFormatting sqref="J11:K20">
    <cfRule type="cellIs" dxfId="54" priority="51" operator="lessThanOrEqual">
      <formula>59</formula>
    </cfRule>
  </conditionalFormatting>
  <conditionalFormatting sqref="H11:H20">
    <cfRule type="expression" dxfId="53" priority="45">
      <formula>NOT(ISBLANK($H11))</formula>
    </cfRule>
  </conditionalFormatting>
  <conditionalFormatting sqref="I11:I20">
    <cfRule type="expression" dxfId="52" priority="44">
      <formula>NOT(ISBLANK($I11))</formula>
    </cfRule>
  </conditionalFormatting>
  <conditionalFormatting sqref="K11:K20">
    <cfRule type="expression" dxfId="51" priority="43">
      <formula>NOT(ISBLANK($K11))</formula>
    </cfRule>
  </conditionalFormatting>
  <conditionalFormatting sqref="J11:J20">
    <cfRule type="expression" dxfId="50" priority="42">
      <formula>NOT(ISBLANK($J11))</formula>
    </cfRule>
  </conditionalFormatting>
  <conditionalFormatting sqref="J22:K22">
    <cfRule type="cellIs" dxfId="49" priority="61" operator="lessThanOrEqual">
      <formula>59</formula>
    </cfRule>
  </conditionalFormatting>
  <conditionalFormatting sqref="H22">
    <cfRule type="expression" dxfId="48" priority="60">
      <formula>NOT(ISBLANK($H22))</formula>
    </cfRule>
  </conditionalFormatting>
  <conditionalFormatting sqref="I22">
    <cfRule type="expression" dxfId="47" priority="59">
      <formula>NOT(ISBLANK($I22))</formula>
    </cfRule>
  </conditionalFormatting>
  <conditionalFormatting sqref="K22">
    <cfRule type="expression" dxfId="46" priority="58">
      <formula>NOT(ISBLANK($K22))</formula>
    </cfRule>
  </conditionalFormatting>
  <conditionalFormatting sqref="J22">
    <cfRule type="expression" dxfId="45" priority="57">
      <formula>NOT(ISBLANK($J22))</formula>
    </cfRule>
  </conditionalFormatting>
  <conditionalFormatting sqref="B11:B20">
    <cfRule type="expression" dxfId="44" priority="49">
      <formula>NOT(ISBLANK($B11))</formula>
    </cfRule>
  </conditionalFormatting>
  <conditionalFormatting sqref="C11">
    <cfRule type="expression" dxfId="43" priority="48">
      <formula>NOT(ISBLANK($C11))</formula>
    </cfRule>
  </conditionalFormatting>
  <conditionalFormatting sqref="G11:G20">
    <cfRule type="expression" dxfId="42" priority="47">
      <formula>NOT(ISBLANK($G11))</formula>
    </cfRule>
  </conditionalFormatting>
  <conditionalFormatting sqref="F11:F20">
    <cfRule type="expression" dxfId="41" priority="46">
      <formula>NOT(ISBLANK($F11))</formula>
    </cfRule>
  </conditionalFormatting>
  <conditionalFormatting sqref="E11:E21">
    <cfRule type="expression" dxfId="40" priority="41">
      <formula>$K11&lt;60</formula>
    </cfRule>
  </conditionalFormatting>
  <conditionalFormatting sqref="D11:D21">
    <cfRule type="expression" dxfId="39" priority="40">
      <formula>$J11&lt;60</formula>
    </cfRule>
  </conditionalFormatting>
  <conditionalFormatting sqref="J21:K21">
    <cfRule type="cellIs" dxfId="38" priority="39" operator="lessThanOrEqual">
      <formula>59</formula>
    </cfRule>
  </conditionalFormatting>
  <conditionalFormatting sqref="B21">
    <cfRule type="expression" dxfId="37" priority="37">
      <formula>NOT(ISBLANK($B21))</formula>
    </cfRule>
  </conditionalFormatting>
  <conditionalFormatting sqref="D11:D21">
    <cfRule type="expression" dxfId="36" priority="36">
      <formula>NOT(ISBLANK($D11))</formula>
    </cfRule>
  </conditionalFormatting>
  <conditionalFormatting sqref="G21">
    <cfRule type="expression" dxfId="35" priority="35">
      <formula>NOT(ISBLANK($G21))</formula>
    </cfRule>
  </conditionalFormatting>
  <conditionalFormatting sqref="E11:E21">
    <cfRule type="expression" dxfId="34" priority="34">
      <formula>NOT(ISBLANK($E11))</formula>
    </cfRule>
  </conditionalFormatting>
  <conditionalFormatting sqref="F21">
    <cfRule type="expression" dxfId="33" priority="33">
      <formula>NOT(ISBLANK($F21))</formula>
    </cfRule>
  </conditionalFormatting>
  <conditionalFormatting sqref="H21">
    <cfRule type="expression" dxfId="32" priority="32">
      <formula>NOT(ISBLANK($H21))</formula>
    </cfRule>
  </conditionalFormatting>
  <conditionalFormatting sqref="I21">
    <cfRule type="expression" dxfId="31" priority="31">
      <formula>NOT(ISBLANK($I21))</formula>
    </cfRule>
  </conditionalFormatting>
  <conditionalFormatting sqref="K21">
    <cfRule type="expression" dxfId="30" priority="30">
      <formula>NOT(ISBLANK($K21))</formula>
    </cfRule>
  </conditionalFormatting>
  <conditionalFormatting sqref="J21">
    <cfRule type="expression" dxfId="29" priority="29">
      <formula>NOT(ISBLANK($J21))</formula>
    </cfRule>
  </conditionalFormatting>
  <conditionalFormatting sqref="D11:D21">
    <cfRule type="cellIs" dxfId="28" priority="27" operator="greaterThan">
      <formula>$H11</formula>
    </cfRule>
  </conditionalFormatting>
  <conditionalFormatting sqref="E11:E21">
    <cfRule type="cellIs" dxfId="27" priority="26" operator="greaterThan">
      <formula>$I11</formula>
    </cfRule>
  </conditionalFormatting>
  <conditionalFormatting sqref="A11">
    <cfRule type="expression" dxfId="26" priority="22">
      <formula>NOT(ISBLANK($A11))</formula>
    </cfRule>
  </conditionalFormatting>
  <conditionalFormatting sqref="A12:A24">
    <cfRule type="expression" dxfId="25" priority="18">
      <formula>NOT(ISBLANK($A12))</formula>
    </cfRule>
  </conditionalFormatting>
  <conditionalFormatting sqref="B3:C3">
    <cfRule type="expression" dxfId="24" priority="6">
      <formula>NOT(ISBLANK($B$3))</formula>
    </cfRule>
  </conditionalFormatting>
  <conditionalFormatting sqref="B5">
    <cfRule type="expression" dxfId="23" priority="5">
      <formula>NOT(ISBLANK($B$5))</formula>
    </cfRule>
  </conditionalFormatting>
  <conditionalFormatting sqref="G3:G5">
    <cfRule type="expression" dxfId="22" priority="4">
      <formula>NOT(ISBLANK($G$4))</formula>
    </cfRule>
  </conditionalFormatting>
  <conditionalFormatting sqref="M3:M4">
    <cfRule type="expression" dxfId="21" priority="3">
      <formula>NOT(ISBLANK($M$4))</formula>
    </cfRule>
  </conditionalFormatting>
  <conditionalFormatting sqref="C12:C24">
    <cfRule type="expression" dxfId="20" priority="7">
      <formula>NOT(ISBLANK($C12))</formula>
    </cfRule>
  </conditionalFormatting>
  <conditionalFormatting sqref="H7:M7">
    <cfRule type="expression" dxfId="19" priority="2">
      <formula>NOT(ISBLANK($H$7))</formula>
    </cfRule>
  </conditionalFormatting>
  <dataValidations count="6">
    <dataValidation type="list" allowBlank="1" showInputMessage="1" showErrorMessage="1" sqref="F11:F24">
      <formula1>課程屬性</formula1>
    </dataValidation>
    <dataValidation type="list" allowBlank="1" showInputMessage="1" showErrorMessage="1" sqref="C11:C24">
      <formula1>選別</formula1>
    </dataValidation>
    <dataValidation type="decimal" allowBlank="1" showErrorMessage="1" errorTitle="成績輸入不正確" error="成績輸入不正確_x000a_請重新輸入" sqref="J11:K24">
      <formula1>0</formula1>
      <formula2>100</formula2>
    </dataValidation>
    <dataValidation type="decimal" allowBlank="1" showErrorMessage="1" errorTitle="學分輸入錯誤" error="每學期學分不可大於4_x000a_請重新輸入" sqref="D11:D24">
      <formula1>0</formula1>
      <formula2>4</formula2>
    </dataValidation>
    <dataValidation type="decimal" allowBlank="1" showInputMessage="1" showErrorMessage="1" errorTitle="學分輸入錯誤" error="每學期學分不可大於4_x000a_請重新輸入" sqref="E11:E24">
      <formula1>0</formula1>
      <formula2>5</formula2>
    </dataValidation>
    <dataValidation type="textLength" allowBlank="1" showErrorMessage="1" errorTitle="課程代碼有誤" error="請檢查課程代碼並重新輸入" sqref="A11:A24">
      <formula1>10</formula1>
      <formula2>23</formula2>
    </dataValidation>
  </dataValidations>
  <printOptions horizontalCentered="1"/>
  <pageMargins left="0.17" right="0.17" top="0.17" bottom="0.41" header="0" footer="0.18"/>
  <pageSetup paperSize="9" orientation="portrait" horizontalDpi="4294967293" r:id="rId1"/>
  <headerFooter alignWithMargins="0">
    <oddFooter>&amp;C&amp;F&amp;[：&amp;A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0" sqref="C20"/>
    </sheetView>
  </sheetViews>
  <sheetFormatPr defaultRowHeight="16.2"/>
  <cols>
    <col min="1" max="1" width="12" customWidth="1"/>
    <col min="2" max="2" width="11.77734375" customWidth="1"/>
    <col min="3" max="3" width="15.33203125" customWidth="1"/>
    <col min="4" max="4" width="15.44140625" customWidth="1"/>
    <col min="5" max="5" width="14.88671875" customWidth="1"/>
  </cols>
  <sheetData>
    <row r="1" spans="1:7">
      <c r="A1" s="1" t="s">
        <v>13</v>
      </c>
      <c r="B1" s="1" t="s">
        <v>17</v>
      </c>
      <c r="C1" s="1" t="s">
        <v>43</v>
      </c>
      <c r="D1" s="1" t="s">
        <v>166</v>
      </c>
      <c r="E1" s="1" t="s">
        <v>167</v>
      </c>
      <c r="F1" s="1" t="s">
        <v>39</v>
      </c>
      <c r="G1" s="1" t="s">
        <v>121</v>
      </c>
    </row>
    <row r="2" spans="1:7">
      <c r="A2" s="2" t="s">
        <v>48</v>
      </c>
      <c r="B2" s="2" t="s">
        <v>25</v>
      </c>
      <c r="C2" s="2" t="s">
        <v>30</v>
      </c>
      <c r="D2" s="2" t="s">
        <v>65</v>
      </c>
      <c r="E2" s="2" t="s">
        <v>35</v>
      </c>
      <c r="F2" s="2" t="s">
        <v>40</v>
      </c>
      <c r="G2" s="2" t="s">
        <v>123</v>
      </c>
    </row>
    <row r="3" spans="1:7">
      <c r="A3" s="2" t="s">
        <v>49</v>
      </c>
      <c r="B3" s="2" t="s">
        <v>26</v>
      </c>
      <c r="C3" s="2" t="s">
        <v>31</v>
      </c>
      <c r="D3" s="2" t="s">
        <v>32</v>
      </c>
      <c r="E3" s="2" t="s">
        <v>36</v>
      </c>
      <c r="F3" s="2" t="s">
        <v>41</v>
      </c>
      <c r="G3" s="2" t="s">
        <v>124</v>
      </c>
    </row>
    <row r="4" spans="1:7">
      <c r="A4" s="2"/>
      <c r="B4" t="s">
        <v>63</v>
      </c>
      <c r="C4" s="2"/>
      <c r="D4" s="2" t="s">
        <v>33</v>
      </c>
      <c r="E4" s="2" t="s">
        <v>127</v>
      </c>
      <c r="F4" s="2" t="s">
        <v>42</v>
      </c>
    </row>
    <row r="5" spans="1:7">
      <c r="A5" s="2"/>
      <c r="B5" s="2" t="s">
        <v>18</v>
      </c>
      <c r="C5" s="2"/>
      <c r="D5" s="2" t="s">
        <v>34</v>
      </c>
      <c r="E5" s="2"/>
      <c r="F5" s="2" t="s">
        <v>47</v>
      </c>
    </row>
    <row r="6" spans="1:7">
      <c r="A6" s="2"/>
      <c r="B6" s="2" t="s">
        <v>19</v>
      </c>
      <c r="C6" s="2"/>
      <c r="D6" s="2" t="s">
        <v>126</v>
      </c>
      <c r="E6" s="2"/>
      <c r="F6" s="2"/>
    </row>
    <row r="7" spans="1:7">
      <c r="A7" s="2"/>
      <c r="B7" s="2" t="s">
        <v>20</v>
      </c>
      <c r="C7" s="2"/>
      <c r="D7" s="2"/>
      <c r="E7" s="2"/>
      <c r="F7" s="2"/>
    </row>
    <row r="8" spans="1:7">
      <c r="A8" s="2"/>
      <c r="B8" s="2" t="s">
        <v>21</v>
      </c>
      <c r="C8" s="2"/>
      <c r="D8" s="2"/>
      <c r="E8" s="2"/>
      <c r="F8" s="2"/>
    </row>
    <row r="9" spans="1:7">
      <c r="A9" s="2"/>
      <c r="B9" s="2" t="s">
        <v>22</v>
      </c>
      <c r="C9" s="2"/>
      <c r="D9" s="2"/>
      <c r="E9" s="2"/>
      <c r="F9" s="2"/>
    </row>
    <row r="10" spans="1:7">
      <c r="A10" s="2"/>
      <c r="B10" s="2" t="s">
        <v>24</v>
      </c>
      <c r="C10" s="2"/>
      <c r="D10" s="2"/>
      <c r="E10" s="2"/>
      <c r="F10" s="2"/>
    </row>
    <row r="11" spans="1:7">
      <c r="A11" s="2"/>
      <c r="B11" s="2" t="s">
        <v>23</v>
      </c>
      <c r="C11" s="2"/>
      <c r="D11" s="2"/>
      <c r="E11" s="2"/>
      <c r="F11" s="2"/>
    </row>
    <row r="12" spans="1:7">
      <c r="A12" s="2"/>
      <c r="B12" s="2" t="s">
        <v>27</v>
      </c>
      <c r="C12" s="2"/>
      <c r="D12" s="2"/>
      <c r="E12" s="2"/>
      <c r="F12" s="2"/>
    </row>
    <row r="13" spans="1:7">
      <c r="A13" s="2"/>
      <c r="B13" s="2" t="s">
        <v>29</v>
      </c>
      <c r="C13" s="2"/>
      <c r="D13" s="2"/>
      <c r="E13" s="2"/>
      <c r="F13" s="2"/>
    </row>
    <row r="14" spans="1:7">
      <c r="B14" s="2" t="s">
        <v>28</v>
      </c>
    </row>
  </sheetData>
  <sheetProtection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15</vt:i4>
      </vt:variant>
    </vt:vector>
  </HeadingPairs>
  <TitlesOfParts>
    <vt:vector size="21" baseType="lpstr">
      <vt:lpstr>抵免科目申請表範例</vt:lpstr>
      <vt:lpstr>學分抵免原則快查表</vt:lpstr>
      <vt:lpstr>抵免科目申請表 #1</vt:lpstr>
      <vt:lpstr>抵免科目申請表 #2</vt:lpstr>
      <vt:lpstr>抵免科目申請表 #3</vt:lpstr>
      <vt:lpstr>資料驗證</vt:lpstr>
      <vt:lpstr>'抵免科目申請表 #1'!_GoBack</vt:lpstr>
      <vt:lpstr>'抵免科目申請表 #2'!_GoBack</vt:lpstr>
      <vt:lpstr>'抵免科目申請表 #3'!_GoBack</vt:lpstr>
      <vt:lpstr>抵免科目申請表範例!_GoBack</vt:lpstr>
      <vt:lpstr>'抵免科目申請表 #1'!Print_Titles</vt:lpstr>
      <vt:lpstr>'抵免科目申請表 #2'!Print_Titles</vt:lpstr>
      <vt:lpstr>'抵免科目申請表 #3'!Print_Titles</vt:lpstr>
      <vt:lpstr>抵免科目申請表範例!Print_Titles</vt:lpstr>
      <vt:lpstr>年級</vt:lpstr>
      <vt:lpstr>身份</vt:lpstr>
      <vt:lpstr>身份別</vt:lpstr>
      <vt:lpstr>課程屬性</vt:lpstr>
      <vt:lpstr>學歷</vt:lpstr>
      <vt:lpstr>學歷狀態</vt:lpstr>
      <vt:lpstr>選別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2015-09-24T06:16:41Z</cp:lastPrinted>
  <dcterms:created xsi:type="dcterms:W3CDTF">2006-09-16T00:00:00Z</dcterms:created>
  <dcterms:modified xsi:type="dcterms:W3CDTF">2020-08-27T02:46:37Z</dcterms:modified>
</cp:coreProperties>
</file>